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1310" windowHeight="11640" activeTab="0"/>
  </bookViews>
  <sheets>
    <sheet name="FUTURELIGHT DMH-75.i" sheetId="1" r:id="rId1"/>
  </sheets>
  <definedNames>
    <definedName name="_xlnm.Print_Area" localSheetId="0">'FUTURELIGHT DMH-75.i'!$A$1:$N$246</definedName>
  </definedNames>
  <calcPr fullCalcOnLoad="1"/>
</workbook>
</file>

<file path=xl/sharedStrings.xml><?xml version="1.0" encoding="utf-8"?>
<sst xmlns="http://schemas.openxmlformats.org/spreadsheetml/2006/main" count="660" uniqueCount="199">
  <si>
    <t>Open</t>
  </si>
  <si>
    <t>Mode/Channel</t>
  </si>
  <si>
    <t>Fine indexing</t>
  </si>
  <si>
    <t>S</t>
  </si>
  <si>
    <t>Decimal</t>
  </si>
  <si>
    <t>Hexad.</t>
  </si>
  <si>
    <t>Percentage</t>
  </si>
  <si>
    <t>S/F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</si>
  <si>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</si>
  <si>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</si>
  <si>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</si>
  <si>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Push slider up in order to move the head vertically (TILT). Gradual head adjustment from one end of the slider to the other (0-255, 128-center). The head can be stopped at any position you wish.</t>
  </si>
  <si>
    <t>F</t>
  </si>
  <si>
    <t>Geschwindigkeit PAN-/TILT-Bewegung</t>
  </si>
  <si>
    <t>Decreasing speed</t>
  </si>
  <si>
    <t>Blackout at PAN/TILT-movement</t>
  </si>
  <si>
    <t>Abnehmende Geschwindigkeit</t>
  </si>
  <si>
    <t>Blackout bei PAN-/TILT-Bewegung</t>
  </si>
  <si>
    <t>Offen</t>
  </si>
  <si>
    <t>Feinindizierung</t>
  </si>
  <si>
    <t xml:space="preserve">Strobe-effect with increasing speed </t>
  </si>
  <si>
    <t>Dimmerintensität</t>
  </si>
  <si>
    <t>Dimmer intensity</t>
  </si>
  <si>
    <t>Allmähliche Einstellung der Dimmerintensität von 0 bis 100 %</t>
  </si>
  <si>
    <t>Gradual adjustment of the dimmer intensity from 0 to 100 %</t>
  </si>
  <si>
    <t>Reset Alle</t>
  </si>
  <si>
    <t>Reset PAN/TILT</t>
  </si>
  <si>
    <t>Reset Gobos</t>
  </si>
  <si>
    <t>Reset Übrige</t>
  </si>
  <si>
    <t>Eigenschaft</t>
  </si>
  <si>
    <t>Feature</t>
  </si>
  <si>
    <t xml:space="preserve">Reset all motors </t>
  </si>
  <si>
    <t xml:space="preserve">Reset only gobo </t>
  </si>
  <si>
    <t>Reset other motors</t>
  </si>
  <si>
    <t>PAN-Bewegung mit 16 Bit-Auflösung</t>
  </si>
  <si>
    <t>TILT-Bewegung mit 16 Bit-Auflösung</t>
  </si>
  <si>
    <t>PAN-movement with 16-bit resolution</t>
  </si>
  <si>
    <t>TILT-movement with 16-bit resolution</t>
  </si>
  <si>
    <t>DMX-Protocol</t>
  </si>
  <si>
    <t>PAN/TILT speed</t>
  </si>
  <si>
    <t>Shutter, strobe function</t>
  </si>
  <si>
    <t>Funktion Shutter, Strobe</t>
  </si>
  <si>
    <t>Color function</t>
  </si>
  <si>
    <t>Funktion Farben</t>
  </si>
  <si>
    <t xml:space="preserve"> </t>
  </si>
  <si>
    <t>Position 3</t>
  </si>
  <si>
    <t>Position 4</t>
  </si>
  <si>
    <t>With increasing speed</t>
  </si>
  <si>
    <t>Positioning from 0 - 360 degrees</t>
  </si>
  <si>
    <t>Positionierung von 0 - 360 Grad</t>
  </si>
  <si>
    <t>Mit zunehmender Geschwindigkeit</t>
  </si>
  <si>
    <t>Display Off</t>
  </si>
  <si>
    <t>Display On</t>
  </si>
  <si>
    <t>Hibernation</t>
  </si>
  <si>
    <t>Reset, Displaysteuerung</t>
  </si>
  <si>
    <t>Reset, display control</t>
  </si>
  <si>
    <t>Display aus</t>
  </si>
  <si>
    <t>Display an</t>
  </si>
  <si>
    <t>Standby-Modus</t>
  </si>
  <si>
    <t>Forwards rainbow effect</t>
  </si>
  <si>
    <t>Rainboweffekt vorwärts</t>
  </si>
  <si>
    <t>Rainboweffekt rückwärts</t>
  </si>
  <si>
    <t>Backwards rainbow effect</t>
  </si>
  <si>
    <t>Position 1</t>
  </si>
  <si>
    <t>Position 2</t>
  </si>
  <si>
    <t>Position 5</t>
  </si>
  <si>
    <t>Position 6</t>
  </si>
  <si>
    <t>Normal gobo-change</t>
  </si>
  <si>
    <t>Normaler Gobowechsel</t>
  </si>
  <si>
    <t>Rotating gobo-wheel forwards</t>
  </si>
  <si>
    <t>Rotating gobo-wheel backwards</t>
  </si>
  <si>
    <t>Rotierendes Goborad vorwärts</t>
  </si>
  <si>
    <t>Rotierendes Goborad rückwärts</t>
  </si>
  <si>
    <t>Gobo-shake</t>
  </si>
  <si>
    <t>Gobo-Shake</t>
  </si>
  <si>
    <t>Gobo indexing</t>
  </si>
  <si>
    <t>Goboindizierung</t>
  </si>
  <si>
    <t>Rotierendes Goborad, Gobo-Shake</t>
  </si>
  <si>
    <t>Rotierendes Goborad, Gobo-Geschwindigkeit</t>
  </si>
  <si>
    <t>Rotating gobo-wheel, gobo speed</t>
  </si>
  <si>
    <t>No function</t>
  </si>
  <si>
    <t>Keine Funktion</t>
  </si>
  <si>
    <t>Rotating gobo-wheel, gobo-shake</t>
  </si>
  <si>
    <t>Prism</t>
  </si>
  <si>
    <t>Prisma</t>
  </si>
  <si>
    <t>St.</t>
  </si>
  <si>
    <t>Bewegungsmakro vorwärts</t>
  </si>
  <si>
    <t>Bewegungsmakro rückwärts</t>
  </si>
  <si>
    <t>Motion macro backwards</t>
  </si>
  <si>
    <t>Motion macro forwards</t>
  </si>
  <si>
    <t>Blackout at gobo-change</t>
  </si>
  <si>
    <t>Blackout bei Gobowechsel</t>
  </si>
  <si>
    <t>Color Bounce</t>
  </si>
  <si>
    <t>Schneller Farbsprung</t>
  </si>
  <si>
    <t>Strobe-Effekt mit zunehmender Geschwindigkeit</t>
  </si>
  <si>
    <t xml:space="preserve">Reset only PAN/TILT </t>
  </si>
  <si>
    <t>PAN/TILT function</t>
  </si>
  <si>
    <t>Funktion PAN-/TILT-Bewegung</t>
  </si>
  <si>
    <t>Normal</t>
  </si>
  <si>
    <t xml:space="preserve">Normal Shutter Functions </t>
  </si>
  <si>
    <t>Normale Shutter Funktionen</t>
  </si>
  <si>
    <t>Opening pulse-effect</t>
  </si>
  <si>
    <t>Öffnender Puls-Effekt</t>
  </si>
  <si>
    <t>Closing pulse-effect</t>
  </si>
  <si>
    <t>Schließender Puls-Effekt</t>
  </si>
  <si>
    <t>Random strobe-effect</t>
  </si>
  <si>
    <t>Strobe-Effekt über Zufallsgenerator</t>
  </si>
  <si>
    <t>Shutter, strobe</t>
  </si>
  <si>
    <t>Shutter, Strobe</t>
  </si>
  <si>
    <t>Close</t>
  </si>
  <si>
    <t>Geschlossen</t>
  </si>
  <si>
    <t>Rotating gobo-wheel, gobo-shake function</t>
  </si>
  <si>
    <t>Funktion rotierendes Goborad, Gobo-Shake</t>
  </si>
  <si>
    <t>Gobo-change at every position</t>
  </si>
  <si>
    <t>Gobowechsel an jeder Position</t>
  </si>
  <si>
    <t>Normal gobo-change / Blackout at gobo-change / gobo-shake</t>
  </si>
  <si>
    <t>Normaler Gobowechsel / Blackout bei Gobowechsel / Gobo-Shake</t>
  </si>
  <si>
    <t>Stop</t>
  </si>
  <si>
    <t>Rotating gobo-wheel, gobo rotation</t>
  </si>
  <si>
    <t>Rotierendes Goborad, Gobo-Rotation</t>
  </si>
  <si>
    <t>Motion macro forwards with blackout</t>
  </si>
  <si>
    <t>Bewegungsmakro vorwärts mit Blackout</t>
  </si>
  <si>
    <t>Motion macro backwards with blackout</t>
  </si>
  <si>
    <t>Bewegungsmakro rückwärts mit Blackout</t>
  </si>
  <si>
    <t>Motion macro forwards &amp; motion macro forwards with blackout</t>
  </si>
  <si>
    <t>Bewegungsmakro vorwärts &amp; Bewegungsmakro vorwärts mit Blackout</t>
  </si>
  <si>
    <t>Motion macro backwards &amp; motion macro backwards with blackout</t>
  </si>
  <si>
    <t>Bewegungsmakro rückwärts &amp; Bewegungsmakro rückwärts mit Blackout</t>
  </si>
  <si>
    <t>Rotating prism forwards</t>
  </si>
  <si>
    <t>Rotierendes Prisma vorwärts</t>
  </si>
  <si>
    <t>With increasing speed (stop to fastest speed)</t>
  </si>
  <si>
    <t>Mit zunehmender Geschwindigkeit (Stop bis schnellste Geschwindigkeit)</t>
  </si>
  <si>
    <t>Rotating prism backwards</t>
  </si>
  <si>
    <t>Rotierendes Prisma rückwärts</t>
  </si>
  <si>
    <t>Continuous adjustment from near to far</t>
  </si>
  <si>
    <t>Allmähliche Einstellung von nah bis weit</t>
  </si>
  <si>
    <t>Focus</t>
  </si>
  <si>
    <t>Fokus</t>
  </si>
  <si>
    <t>Near to far</t>
  </si>
  <si>
    <t>Nah bis weit</t>
  </si>
  <si>
    <t>Shutter closed</t>
  </si>
  <si>
    <t>No function (shutter open)</t>
  </si>
  <si>
    <t>Pulse-effect in sequences</t>
  </si>
  <si>
    <t>Random strobe-effect with increasing speed</t>
  </si>
  <si>
    <t>Shutter geschlossen</t>
  </si>
  <si>
    <t>Keine Funktion (Shutter offen)</t>
  </si>
  <si>
    <t>Puls-Effekt in Sequenzen</t>
  </si>
  <si>
    <t>Strobe-Effekt  über Zufallsgenerator mit zunehmender Geschwindigkeit</t>
  </si>
  <si>
    <t xml:space="preserve">Blackout bei Gobowechsel </t>
  </si>
  <si>
    <t xml:space="preserve">Normal gobo-change </t>
  </si>
  <si>
    <t>Rotating gobo forwards</t>
  </si>
  <si>
    <t>Goborotation vorwärts</t>
  </si>
  <si>
    <t>Rotating gobo backwards</t>
  </si>
  <si>
    <t>Goborotation rückwärts</t>
  </si>
  <si>
    <t xml:space="preserve">Ex. </t>
  </si>
  <si>
    <t xml:space="preserve">Basic
8bit </t>
  </si>
  <si>
    <t>Basic
16bit</t>
  </si>
  <si>
    <t>No. 51841840</t>
  </si>
  <si>
    <t>Version 1.0</t>
  </si>
  <si>
    <t>DMX channel functions and their values:</t>
  </si>
  <si>
    <t>PAN rotation forwards</t>
  </si>
  <si>
    <t>PAN-Rotation vorwärts</t>
  </si>
  <si>
    <t>PAN rotation backwards</t>
  </si>
  <si>
    <t>PAN-Rotation rückwärts</t>
  </si>
  <si>
    <t>TILT rotation forwards</t>
  </si>
  <si>
    <t>TILT-Rotation vorwärts</t>
  </si>
  <si>
    <t>TILT rotation backwards</t>
  </si>
  <si>
    <t>TILT-Rotation rückwärts</t>
  </si>
  <si>
    <t>PAN/TILT rotation forwards</t>
  </si>
  <si>
    <t>PAN/TILT-Rotation vorwärts</t>
  </si>
  <si>
    <t>PAN/TILT rotation backwards</t>
  </si>
  <si>
    <t>PAN/TILT-Rotation rückwärts</t>
  </si>
  <si>
    <t>PAN rotation forwards, TILT rotation backwards</t>
  </si>
  <si>
    <t>PAN-Rotation vorwärts, TILT-Rotation rückwärts</t>
  </si>
  <si>
    <t>PAN rotation backwards, TILT rotation forwards</t>
  </si>
  <si>
    <t>PAN-Rotation rückwärts, TILT-Rotation vorwärts</t>
  </si>
  <si>
    <t>Normal color-change</t>
  </si>
  <si>
    <t>Normaler Farbwechsel</t>
  </si>
  <si>
    <t>Blackout at color-change</t>
  </si>
  <si>
    <t>Blackout bei Farbwechsel</t>
  </si>
  <si>
    <t>Color-change at every position</t>
  </si>
  <si>
    <t>Farbwechsel an jeder Position</t>
  </si>
  <si>
    <t>Color-wheel</t>
  </si>
  <si>
    <t>Farbrad</t>
  </si>
  <si>
    <t>Normal color-change / Blackout at color-change / Color Bounce</t>
  </si>
  <si>
    <t>Normaler Farbwechsel / Blackout bei Farbwechsel / schneller Farbsprung</t>
  </si>
  <si>
    <t xml:space="preserve">Position 1 </t>
  </si>
  <si>
    <t xml:space="preserve">Blackout bei Farbwechsel </t>
  </si>
  <si>
    <t>Prism &amp; Prism rotation</t>
  </si>
  <si>
    <t>Prisma &amp; Prismenrotation</t>
  </si>
  <si>
    <t>Reset only colors</t>
  </si>
  <si>
    <t>Reset Farben</t>
  </si>
  <si>
    <t>Position 7</t>
  </si>
  <si>
    <t>Position 8</t>
  </si>
  <si>
    <t>FUTURELIGHT DMH-75.i LED Spot</t>
  </si>
  <si>
    <t>Horizontal movement (PAN)/Speed PAN function</t>
  </si>
  <si>
    <t>Vertical movement (TILT)/Speed TILT function</t>
  </si>
  <si>
    <t>Horizontale Bewegung (PAN)/Geschwindigkeit Funktion PAN-Bewegung</t>
  </si>
  <si>
    <t>Vertikale Bewegung (TILT)/Geschwindigkeit Funktion TILT-Bewegung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</si>
</sst>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  <numFmt numFmtId="198" formatCode="[$€-2]\ #,##0.00_);[Red]\([$€-2]\ #,##0.00\)"/>
  </numFmts>
  <fonts count="48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" fontId="0" fillId="33" borderId="11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justify" vertical="center" wrapText="1"/>
    </xf>
    <xf numFmtId="49" fontId="0" fillId="0" borderId="16" xfId="0" applyNumberFormat="1" applyFill="1" applyBorder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0" fillId="0" borderId="0" xfId="0" applyAlignment="1">
      <alignment/>
    </xf>
    <xf numFmtId="9" fontId="10" fillId="0" borderId="13" xfId="0" applyNumberFormat="1" applyFont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7" xfId="0" applyNumberFormat="1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66" applyFont="1" applyBorder="1">
      <alignment/>
      <protection/>
    </xf>
    <xf numFmtId="49" fontId="12" fillId="0" borderId="16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0" fontId="12" fillId="0" borderId="10" xfId="64" applyFont="1" applyFill="1" applyBorder="1">
      <alignment/>
      <protection/>
    </xf>
    <xf numFmtId="1" fontId="0" fillId="33" borderId="11" xfId="0" applyNumberFormat="1" applyFont="1" applyFill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/>
    </xf>
    <xf numFmtId="0" fontId="11" fillId="0" borderId="10" xfId="71" applyFont="1" applyBorder="1">
      <alignment/>
      <protection/>
    </xf>
    <xf numFmtId="0" fontId="11" fillId="0" borderId="16" xfId="71" applyFont="1" applyBorder="1">
      <alignment/>
      <protection/>
    </xf>
    <xf numFmtId="0" fontId="0" fillId="0" borderId="10" xfId="73" applyFont="1" applyFill="1" applyBorder="1">
      <alignment/>
      <protection/>
    </xf>
    <xf numFmtId="0" fontId="0" fillId="0" borderId="16" xfId="73" applyFont="1" applyFill="1" applyBorder="1">
      <alignment/>
      <protection/>
    </xf>
    <xf numFmtId="0" fontId="0" fillId="0" borderId="10" xfId="75" applyFont="1" applyFill="1" applyBorder="1">
      <alignment/>
      <protection/>
    </xf>
    <xf numFmtId="0" fontId="0" fillId="0" borderId="16" xfId="75" applyFont="1" applyFill="1" applyBorder="1">
      <alignment/>
      <protection/>
    </xf>
    <xf numFmtId="0" fontId="0" fillId="0" borderId="10" xfId="71" applyFont="1" applyBorder="1">
      <alignment/>
      <protection/>
    </xf>
    <xf numFmtId="1" fontId="0" fillId="33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" fontId="0" fillId="33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0" fontId="0" fillId="0" borderId="21" xfId="0" applyFont="1" applyBorder="1" applyAlignment="1">
      <alignment vertical="center"/>
    </xf>
    <xf numFmtId="9" fontId="0" fillId="0" borderId="11" xfId="0" applyNumberFormat="1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20" xfId="0" applyFont="1" applyBorder="1" applyAlignment="1">
      <alignment/>
    </xf>
    <xf numFmtId="0" fontId="0" fillId="0" borderId="10" xfId="64" applyFont="1" applyFill="1" applyBorder="1">
      <alignment/>
      <protection/>
    </xf>
    <xf numFmtId="0" fontId="0" fillId="0" borderId="16" xfId="64" applyFont="1" applyFill="1" applyBorder="1">
      <alignment/>
      <protection/>
    </xf>
    <xf numFmtId="0" fontId="0" fillId="0" borderId="10" xfId="69" applyFont="1" applyFill="1" applyBorder="1">
      <alignment/>
      <protection/>
    </xf>
    <xf numFmtId="0" fontId="0" fillId="0" borderId="16" xfId="69" applyFont="1" applyFill="1" applyBorder="1">
      <alignment/>
      <protection/>
    </xf>
    <xf numFmtId="1" fontId="0" fillId="33" borderId="13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9" fontId="0" fillId="33" borderId="13" xfId="0" applyNumberFormat="1" applyFill="1" applyBorder="1" applyAlignment="1">
      <alignment horizontal="center" vertical="center"/>
    </xf>
    <xf numFmtId="9" fontId="0" fillId="0" borderId="13" xfId="0" applyNumberFormat="1" applyFont="1" applyBorder="1" applyAlignment="1">
      <alignment horizontal="center"/>
    </xf>
    <xf numFmtId="0" fontId="0" fillId="34" borderId="16" xfId="73" applyFont="1" applyFill="1" applyBorder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12" fillId="0" borderId="10" xfId="69" applyFont="1" applyFill="1" applyBorder="1">
      <alignment/>
      <protection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9" fontId="0" fillId="33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71" applyFont="1" applyBorder="1">
      <alignment/>
      <protection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8" xfId="0" applyNumberFormat="1" applyFont="1" applyFill="1" applyBorder="1" applyAlignment="1">
      <alignment horizontal="center" vertical="center"/>
    </xf>
    <xf numFmtId="0" fontId="0" fillId="0" borderId="10" xfId="73" applyFont="1" applyFill="1" applyBorder="1">
      <alignment/>
      <protection/>
    </xf>
    <xf numFmtId="1" fontId="0" fillId="33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9" fontId="0" fillId="33" borderId="17" xfId="0" applyNumberFormat="1" applyFont="1" applyFill="1" applyBorder="1" applyAlignment="1">
      <alignment horizontal="center" vertical="center"/>
    </xf>
    <xf numFmtId="0" fontId="12" fillId="0" borderId="16" xfId="71" applyFont="1" applyBorder="1">
      <alignment/>
      <protection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0" xfId="73" applyFont="1" applyFill="1" applyBorder="1">
      <alignment/>
      <protection/>
    </xf>
    <xf numFmtId="0" fontId="0" fillId="0" borderId="16" xfId="73" applyFont="1" applyFill="1" applyBorder="1">
      <alignment/>
      <protection/>
    </xf>
    <xf numFmtId="0" fontId="0" fillId="33" borderId="13" xfId="0" applyFont="1" applyFill="1" applyBorder="1" applyAlignment="1">
      <alignment horizontal="center" vertical="center"/>
    </xf>
    <xf numFmtId="0" fontId="0" fillId="0" borderId="16" xfId="71" applyFont="1" applyBorder="1">
      <alignment/>
      <protection/>
    </xf>
    <xf numFmtId="0" fontId="0" fillId="0" borderId="20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0" fillId="33" borderId="19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5" fillId="33" borderId="2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vertical="center"/>
    </xf>
  </cellXfs>
  <cellStyles count="6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  <cellStyle name="常规 10" xfId="64"/>
    <cellStyle name="常规 11" xfId="65"/>
    <cellStyle name="常规 12" xfId="66"/>
    <cellStyle name="常规 12 2" xfId="67"/>
    <cellStyle name="常规 13" xfId="68"/>
    <cellStyle name="常规 5" xfId="69"/>
    <cellStyle name="常规 7" xfId="70"/>
    <cellStyle name="常规 7 2" xfId="71"/>
    <cellStyle name="常规 8" xfId="72"/>
    <cellStyle name="常规 8 2" xfId="73"/>
    <cellStyle name="常规 9" xfId="74"/>
    <cellStyle name="常规 9 2" xfId="75"/>
    <cellStyle name="常规_1501dmx数值功能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65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6"/>
  <sheetViews>
    <sheetView tabSelected="1"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6.140625" style="5" customWidth="1"/>
    <col min="2" max="3" width="5.7109375" style="5" customWidth="1"/>
    <col min="4" max="4" width="6.7109375" style="5" customWidth="1"/>
    <col min="5" max="6" width="6.57421875" style="5" customWidth="1"/>
    <col min="7" max="11" width="6.57421875" style="21" customWidth="1"/>
    <col min="12" max="12" width="60.00390625" style="5" customWidth="1"/>
    <col min="13" max="13" width="75.421875" style="1" bestFit="1" customWidth="1"/>
    <col min="14" max="16384" width="11.421875" style="1" customWidth="1"/>
  </cols>
  <sheetData>
    <row r="1" ht="12.75">
      <c r="A1" s="41"/>
    </row>
    <row r="2" spans="1:6" ht="23.25">
      <c r="A2" s="40" t="s">
        <v>38</v>
      </c>
      <c r="E2" s="12"/>
      <c r="F2" s="12"/>
    </row>
    <row r="3" ht="12.75">
      <c r="A3" s="41"/>
    </row>
    <row r="4" ht="20.25">
      <c r="A4" s="42" t="s">
        <v>194</v>
      </c>
    </row>
    <row r="5" ht="18">
      <c r="A5" s="43" t="s">
        <v>157</v>
      </c>
    </row>
    <row r="6" ht="12.75">
      <c r="A6" s="41"/>
    </row>
    <row r="7" ht="15.75">
      <c r="A7" s="44" t="s">
        <v>158</v>
      </c>
    </row>
    <row r="9" spans="1:11" s="13" customFormat="1" ht="19.5" customHeight="1">
      <c r="A9" s="10" t="s">
        <v>159</v>
      </c>
      <c r="B9" s="11"/>
      <c r="C9" s="11"/>
      <c r="D9" s="11"/>
      <c r="E9" s="12"/>
      <c r="F9" s="12"/>
      <c r="G9" s="17"/>
      <c r="H9" s="17"/>
      <c r="I9" s="17"/>
      <c r="J9" s="17"/>
      <c r="K9" s="17"/>
    </row>
    <row r="10" spans="1:11" s="13" customFormat="1" ht="19.5" customHeight="1">
      <c r="A10" s="10"/>
      <c r="B10" s="11"/>
      <c r="C10" s="11"/>
      <c r="D10" s="11"/>
      <c r="E10" s="12"/>
      <c r="F10" s="12"/>
      <c r="G10" s="17"/>
      <c r="H10" s="17"/>
      <c r="I10" s="17"/>
      <c r="J10" s="17"/>
      <c r="K10" s="17"/>
    </row>
    <row r="11" spans="1:13" s="3" customFormat="1" ht="15.75" customHeight="1">
      <c r="A11" s="147" t="s">
        <v>1</v>
      </c>
      <c r="B11" s="148"/>
      <c r="C11" s="148"/>
      <c r="D11" s="149"/>
      <c r="E11" s="145" t="s">
        <v>4</v>
      </c>
      <c r="F11" s="146"/>
      <c r="G11" s="145" t="s">
        <v>5</v>
      </c>
      <c r="H11" s="146"/>
      <c r="I11" s="145" t="s">
        <v>6</v>
      </c>
      <c r="J11" s="146"/>
      <c r="K11" s="39" t="s">
        <v>7</v>
      </c>
      <c r="L11" s="39" t="s">
        <v>30</v>
      </c>
      <c r="M11" s="54" t="s">
        <v>29</v>
      </c>
    </row>
    <row r="12" spans="1:13" s="3" customFormat="1" ht="38.25">
      <c r="A12" s="2" t="s">
        <v>85</v>
      </c>
      <c r="B12" s="2" t="s">
        <v>154</v>
      </c>
      <c r="C12" s="97" t="s">
        <v>155</v>
      </c>
      <c r="D12" s="97" t="s">
        <v>156</v>
      </c>
      <c r="E12" s="15"/>
      <c r="F12" s="15"/>
      <c r="G12" s="18"/>
      <c r="H12" s="18"/>
      <c r="I12" s="15"/>
      <c r="J12" s="15"/>
      <c r="K12" s="18"/>
      <c r="L12" s="55"/>
      <c r="M12" s="37"/>
    </row>
    <row r="13" spans="1:13" ht="15.75" customHeight="1">
      <c r="A13" s="133">
        <v>1</v>
      </c>
      <c r="B13" s="133">
        <v>1</v>
      </c>
      <c r="C13" s="134">
        <v>1</v>
      </c>
      <c r="D13" s="134">
        <v>1</v>
      </c>
      <c r="E13" s="24"/>
      <c r="F13" s="24"/>
      <c r="G13" s="25"/>
      <c r="H13" s="25"/>
      <c r="I13" s="24"/>
      <c r="J13" s="24"/>
      <c r="K13" s="25"/>
      <c r="L13" s="34" t="s">
        <v>195</v>
      </c>
      <c r="M13" s="34" t="s">
        <v>197</v>
      </c>
    </row>
    <row r="14" spans="1:13" ht="51">
      <c r="A14" s="133"/>
      <c r="B14" s="133"/>
      <c r="C14" s="134"/>
      <c r="D14" s="134"/>
      <c r="E14" s="26">
        <v>0</v>
      </c>
      <c r="F14" s="26">
        <v>255</v>
      </c>
      <c r="G14" s="27" t="str">
        <f>_XLL.DEZINHEX(E14,2)</f>
        <v>00</v>
      </c>
      <c r="H14" s="28" t="str">
        <f>_XLL.DEZINHEX(F14,2)</f>
        <v>FF</v>
      </c>
      <c r="I14" s="29">
        <f>(E14/255)</f>
        <v>0</v>
      </c>
      <c r="J14" s="30">
        <f>(F14/255)</f>
        <v>1</v>
      </c>
      <c r="K14" s="31" t="s">
        <v>12</v>
      </c>
      <c r="L14" s="38" t="s">
        <v>8</v>
      </c>
      <c r="M14" s="38" t="s">
        <v>9</v>
      </c>
    </row>
    <row r="15" spans="1:13" ht="15.75" customHeight="1">
      <c r="A15" s="123"/>
      <c r="B15" s="123">
        <v>2</v>
      </c>
      <c r="C15" s="126"/>
      <c r="D15" s="126">
        <v>2</v>
      </c>
      <c r="E15" s="32"/>
      <c r="F15" s="32"/>
      <c r="G15" s="33"/>
      <c r="H15" s="33"/>
      <c r="I15" s="32"/>
      <c r="J15" s="32"/>
      <c r="K15" s="33"/>
      <c r="L15" s="35" t="s">
        <v>36</v>
      </c>
      <c r="M15" s="35" t="s">
        <v>34</v>
      </c>
    </row>
    <row r="16" spans="1:13" ht="15.75" customHeight="1">
      <c r="A16" s="125"/>
      <c r="B16" s="125"/>
      <c r="C16" s="144"/>
      <c r="D16" s="144"/>
      <c r="E16" s="16">
        <v>0</v>
      </c>
      <c r="F16" s="16">
        <v>255</v>
      </c>
      <c r="G16" s="19" t="str">
        <f>_XLL.DEZINHEX(E16,2)</f>
        <v>00</v>
      </c>
      <c r="H16" s="19" t="str">
        <f>_XLL.DEZINHEX(F16,2)</f>
        <v>FF</v>
      </c>
      <c r="I16" s="23">
        <f>(E16/255)</f>
        <v>0</v>
      </c>
      <c r="J16" s="23">
        <f>(F16/255)</f>
        <v>1</v>
      </c>
      <c r="K16" s="6" t="s">
        <v>12</v>
      </c>
      <c r="L16" s="36" t="s">
        <v>2</v>
      </c>
      <c r="M16" s="36" t="s">
        <v>19</v>
      </c>
    </row>
    <row r="17" spans="1:13" ht="15.75" customHeight="1">
      <c r="A17" s="133">
        <v>2</v>
      </c>
      <c r="B17" s="133">
        <v>3</v>
      </c>
      <c r="C17" s="134">
        <v>2</v>
      </c>
      <c r="D17" s="134">
        <v>3</v>
      </c>
      <c r="E17" s="24"/>
      <c r="F17" s="24"/>
      <c r="G17" s="25"/>
      <c r="H17" s="25"/>
      <c r="I17" s="24"/>
      <c r="J17" s="24"/>
      <c r="K17" s="25"/>
      <c r="L17" s="34" t="s">
        <v>196</v>
      </c>
      <c r="M17" s="34" t="s">
        <v>198</v>
      </c>
    </row>
    <row r="18" spans="1:13" ht="51">
      <c r="A18" s="133"/>
      <c r="B18" s="133"/>
      <c r="C18" s="134"/>
      <c r="D18" s="134"/>
      <c r="E18" s="14">
        <v>0</v>
      </c>
      <c r="F18" s="14">
        <v>255</v>
      </c>
      <c r="G18" s="7" t="str">
        <f>_XLL.DEZINHEX(E18,2)</f>
        <v>00</v>
      </c>
      <c r="H18" s="8" t="str">
        <f>_XLL.DEZINHEX(F18,2)</f>
        <v>FF</v>
      </c>
      <c r="I18" s="22">
        <f>(E18/255)</f>
        <v>0</v>
      </c>
      <c r="J18" s="22">
        <f>(F18/255)</f>
        <v>1</v>
      </c>
      <c r="K18" s="9" t="s">
        <v>12</v>
      </c>
      <c r="L18" s="38" t="s">
        <v>11</v>
      </c>
      <c r="M18" s="38" t="s">
        <v>10</v>
      </c>
    </row>
    <row r="19" spans="1:13" ht="15.75" customHeight="1">
      <c r="A19" s="123" t="s">
        <v>44</v>
      </c>
      <c r="B19" s="123">
        <v>4</v>
      </c>
      <c r="C19" s="126"/>
      <c r="D19" s="126">
        <v>4</v>
      </c>
      <c r="E19" s="32"/>
      <c r="F19" s="32"/>
      <c r="G19" s="33"/>
      <c r="H19" s="33"/>
      <c r="I19" s="32"/>
      <c r="J19" s="32"/>
      <c r="K19" s="33"/>
      <c r="L19" s="35" t="s">
        <v>37</v>
      </c>
      <c r="M19" s="35" t="s">
        <v>35</v>
      </c>
    </row>
    <row r="20" spans="1:13" ht="15.75" customHeight="1">
      <c r="A20" s="125"/>
      <c r="B20" s="125"/>
      <c r="C20" s="125"/>
      <c r="D20" s="125"/>
      <c r="E20" s="16">
        <v>0</v>
      </c>
      <c r="F20" s="16">
        <v>255</v>
      </c>
      <c r="G20" s="19" t="str">
        <f>_XLL.DEZINHEX(E20,2)</f>
        <v>00</v>
      </c>
      <c r="H20" s="19" t="str">
        <f>_XLL.DEZINHEX(F20,2)</f>
        <v>FF</v>
      </c>
      <c r="I20" s="23">
        <f>(E20/255)</f>
        <v>0</v>
      </c>
      <c r="J20" s="23">
        <f>(F20/255)</f>
        <v>1</v>
      </c>
      <c r="K20" s="6" t="s">
        <v>12</v>
      </c>
      <c r="L20" s="36" t="s">
        <v>2</v>
      </c>
      <c r="M20" s="36" t="s">
        <v>19</v>
      </c>
    </row>
    <row r="21" spans="1:13" ht="15.75" customHeight="1">
      <c r="A21" s="123">
        <v>3</v>
      </c>
      <c r="B21" s="123">
        <v>5</v>
      </c>
      <c r="C21" s="126">
        <v>3</v>
      </c>
      <c r="D21" s="126">
        <v>5</v>
      </c>
      <c r="E21" s="32"/>
      <c r="F21" s="32"/>
      <c r="G21" s="33"/>
      <c r="H21" s="33"/>
      <c r="I21" s="32"/>
      <c r="J21" s="32"/>
      <c r="K21" s="33"/>
      <c r="L21" s="34" t="s">
        <v>39</v>
      </c>
      <c r="M21" s="34" t="s">
        <v>13</v>
      </c>
    </row>
    <row r="22" spans="1:13" ht="15.75" customHeight="1">
      <c r="A22" s="125"/>
      <c r="B22" s="125"/>
      <c r="C22" s="128"/>
      <c r="D22" s="128"/>
      <c r="E22" s="14">
        <v>0</v>
      </c>
      <c r="F22" s="14">
        <v>255</v>
      </c>
      <c r="G22" s="7" t="str">
        <f>_XLL.DEZINHEX(E22,2)</f>
        <v>00</v>
      </c>
      <c r="H22" s="8" t="str">
        <f>_XLL.DEZINHEX(F22,2)</f>
        <v>FF</v>
      </c>
      <c r="I22" s="22">
        <f>(E22/255)</f>
        <v>0</v>
      </c>
      <c r="J22" s="22">
        <f>(F22/255)</f>
        <v>1</v>
      </c>
      <c r="K22" s="9" t="s">
        <v>12</v>
      </c>
      <c r="L22" s="36" t="s">
        <v>14</v>
      </c>
      <c r="M22" s="36" t="s">
        <v>16</v>
      </c>
    </row>
    <row r="23" spans="1:13" ht="15.75" customHeight="1">
      <c r="A23" s="123">
        <v>4</v>
      </c>
      <c r="B23" s="123">
        <v>6</v>
      </c>
      <c r="C23" s="123">
        <v>4</v>
      </c>
      <c r="D23" s="141">
        <v>6</v>
      </c>
      <c r="E23" s="32"/>
      <c r="F23" s="32"/>
      <c r="G23" s="33"/>
      <c r="H23" s="33"/>
      <c r="I23" s="32"/>
      <c r="J23" s="32"/>
      <c r="K23" s="33"/>
      <c r="L23" s="34" t="s">
        <v>96</v>
      </c>
      <c r="M23" s="34" t="s">
        <v>97</v>
      </c>
    </row>
    <row r="24" spans="1:13" ht="12.75">
      <c r="A24" s="139"/>
      <c r="B24" s="124"/>
      <c r="C24" s="124"/>
      <c r="D24" s="142"/>
      <c r="E24" s="14">
        <v>0</v>
      </c>
      <c r="F24" s="14">
        <v>15</v>
      </c>
      <c r="G24" s="7" t="str">
        <f>_XLL.DEZINHEX(E24,2)</f>
        <v>00</v>
      </c>
      <c r="H24" s="8" t="str">
        <f>_XLL.DEZINHEX(F24,2)</f>
        <v>0F</v>
      </c>
      <c r="I24" s="22">
        <f>(E24/255)</f>
        <v>0</v>
      </c>
      <c r="J24" s="22">
        <f>(F24/255)</f>
        <v>0.058823529411764705</v>
      </c>
      <c r="K24" s="9" t="s">
        <v>3</v>
      </c>
      <c r="L24" s="79" t="s">
        <v>98</v>
      </c>
      <c r="M24" s="56" t="s">
        <v>98</v>
      </c>
    </row>
    <row r="25" spans="1:13" ht="12.75">
      <c r="A25" s="139"/>
      <c r="B25" s="136"/>
      <c r="C25" s="136"/>
      <c r="D25" s="142"/>
      <c r="E25" s="14">
        <f>F24+1</f>
        <v>16</v>
      </c>
      <c r="F25" s="14">
        <v>31</v>
      </c>
      <c r="G25" s="7" t="str">
        <f>_XLL.DEZINHEX(E25,2)</f>
        <v>10</v>
      </c>
      <c r="H25" s="8" t="str">
        <f>_XLL.DEZINHEX(F25,2)</f>
        <v>1F</v>
      </c>
      <c r="I25" s="22">
        <f>(E25/255)</f>
        <v>0.06274509803921569</v>
      </c>
      <c r="J25" s="22">
        <f>(F25/255)</f>
        <v>0.12156862745098039</v>
      </c>
      <c r="K25" s="9" t="s">
        <v>3</v>
      </c>
      <c r="L25" s="61" t="s">
        <v>15</v>
      </c>
      <c r="M25" s="61" t="s">
        <v>17</v>
      </c>
    </row>
    <row r="26" spans="1:13" ht="12.75">
      <c r="A26" s="139"/>
      <c r="B26" s="136"/>
      <c r="C26" s="136"/>
      <c r="D26" s="142"/>
      <c r="E26" s="14">
        <v>32</v>
      </c>
      <c r="F26" s="14">
        <v>47</v>
      </c>
      <c r="G26" s="7" t="str">
        <f aca="true" t="shared" si="0" ref="G26:H34">_XLL.DEZINHEX(E26,2)</f>
        <v>20</v>
      </c>
      <c r="H26" s="8" t="str">
        <f t="shared" si="0"/>
        <v>2F</v>
      </c>
      <c r="I26" s="22">
        <f aca="true" t="shared" si="1" ref="I26:J34">(E26/255)</f>
        <v>0.12549019607843137</v>
      </c>
      <c r="J26" s="22">
        <f t="shared" si="1"/>
        <v>0.1843137254901961</v>
      </c>
      <c r="K26" s="9" t="s">
        <v>3</v>
      </c>
      <c r="L26" s="61" t="s">
        <v>160</v>
      </c>
      <c r="M26" s="61" t="s">
        <v>161</v>
      </c>
    </row>
    <row r="27" spans="1:13" ht="12.75">
      <c r="A27" s="139"/>
      <c r="B27" s="136"/>
      <c r="C27" s="136"/>
      <c r="D27" s="142"/>
      <c r="E27" s="14">
        <v>48</v>
      </c>
      <c r="F27" s="14">
        <v>63</v>
      </c>
      <c r="G27" s="7" t="str">
        <f t="shared" si="0"/>
        <v>30</v>
      </c>
      <c r="H27" s="8" t="str">
        <f t="shared" si="0"/>
        <v>3F</v>
      </c>
      <c r="I27" s="22">
        <f t="shared" si="1"/>
        <v>0.18823529411764706</v>
      </c>
      <c r="J27" s="22">
        <f t="shared" si="1"/>
        <v>0.24705882352941178</v>
      </c>
      <c r="K27" s="9" t="s">
        <v>3</v>
      </c>
      <c r="L27" s="61" t="s">
        <v>162</v>
      </c>
      <c r="M27" s="61" t="s">
        <v>163</v>
      </c>
    </row>
    <row r="28" spans="1:13" ht="12.75">
      <c r="A28" s="139"/>
      <c r="B28" s="136"/>
      <c r="C28" s="136"/>
      <c r="D28" s="142"/>
      <c r="E28" s="14">
        <v>64</v>
      </c>
      <c r="F28" s="14">
        <v>79</v>
      </c>
      <c r="G28" s="7" t="str">
        <f t="shared" si="0"/>
        <v>40</v>
      </c>
      <c r="H28" s="8" t="str">
        <f t="shared" si="0"/>
        <v>4F</v>
      </c>
      <c r="I28" s="22">
        <f t="shared" si="1"/>
        <v>0.25098039215686274</v>
      </c>
      <c r="J28" s="22">
        <f t="shared" si="1"/>
        <v>0.30980392156862746</v>
      </c>
      <c r="K28" s="9" t="s">
        <v>3</v>
      </c>
      <c r="L28" s="61" t="s">
        <v>164</v>
      </c>
      <c r="M28" s="61" t="s">
        <v>165</v>
      </c>
    </row>
    <row r="29" spans="1:13" ht="12.75">
      <c r="A29" s="139"/>
      <c r="B29" s="136"/>
      <c r="C29" s="136"/>
      <c r="D29" s="142"/>
      <c r="E29" s="14">
        <v>80</v>
      </c>
      <c r="F29" s="14">
        <v>95</v>
      </c>
      <c r="G29" s="7" t="str">
        <f t="shared" si="0"/>
        <v>50</v>
      </c>
      <c r="H29" s="8" t="str">
        <f t="shared" si="0"/>
        <v>5F</v>
      </c>
      <c r="I29" s="22">
        <f t="shared" si="1"/>
        <v>0.3137254901960784</v>
      </c>
      <c r="J29" s="22">
        <f t="shared" si="1"/>
        <v>0.37254901960784315</v>
      </c>
      <c r="K29" s="9" t="s">
        <v>3</v>
      </c>
      <c r="L29" s="61" t="s">
        <v>166</v>
      </c>
      <c r="M29" s="61" t="s">
        <v>167</v>
      </c>
    </row>
    <row r="30" spans="1:13" ht="12.75">
      <c r="A30" s="139"/>
      <c r="B30" s="136"/>
      <c r="C30" s="136"/>
      <c r="D30" s="142"/>
      <c r="E30" s="14">
        <v>96</v>
      </c>
      <c r="F30" s="14">
        <v>111</v>
      </c>
      <c r="G30" s="7" t="str">
        <f t="shared" si="0"/>
        <v>60</v>
      </c>
      <c r="H30" s="8" t="str">
        <f t="shared" si="0"/>
        <v>6F</v>
      </c>
      <c r="I30" s="22">
        <f t="shared" si="1"/>
        <v>0.3764705882352941</v>
      </c>
      <c r="J30" s="22">
        <f t="shared" si="1"/>
        <v>0.43529411764705883</v>
      </c>
      <c r="K30" s="9" t="s">
        <v>3</v>
      </c>
      <c r="L30" s="61" t="s">
        <v>168</v>
      </c>
      <c r="M30" s="61" t="s">
        <v>169</v>
      </c>
    </row>
    <row r="31" spans="1:13" ht="12.75">
      <c r="A31" s="139"/>
      <c r="B31" s="136"/>
      <c r="C31" s="136"/>
      <c r="D31" s="142"/>
      <c r="E31" s="14">
        <v>112</v>
      </c>
      <c r="F31" s="14">
        <v>127</v>
      </c>
      <c r="G31" s="7" t="str">
        <f t="shared" si="0"/>
        <v>70</v>
      </c>
      <c r="H31" s="8" t="str">
        <f t="shared" si="0"/>
        <v>7F</v>
      </c>
      <c r="I31" s="22">
        <f t="shared" si="1"/>
        <v>0.4392156862745098</v>
      </c>
      <c r="J31" s="22">
        <f t="shared" si="1"/>
        <v>0.4980392156862745</v>
      </c>
      <c r="K31" s="9" t="s">
        <v>3</v>
      </c>
      <c r="L31" s="61" t="s">
        <v>170</v>
      </c>
      <c r="M31" s="61" t="s">
        <v>171</v>
      </c>
    </row>
    <row r="32" spans="1:13" ht="12.75">
      <c r="A32" s="139"/>
      <c r="B32" s="136"/>
      <c r="C32" s="136"/>
      <c r="D32" s="142"/>
      <c r="E32" s="14">
        <v>128</v>
      </c>
      <c r="F32" s="14">
        <v>143</v>
      </c>
      <c r="G32" s="7" t="str">
        <f t="shared" si="0"/>
        <v>80</v>
      </c>
      <c r="H32" s="8" t="str">
        <f t="shared" si="0"/>
        <v>8F</v>
      </c>
      <c r="I32" s="22">
        <f t="shared" si="1"/>
        <v>0.5019607843137255</v>
      </c>
      <c r="J32" s="22">
        <f t="shared" si="1"/>
        <v>0.5607843137254902</v>
      </c>
      <c r="K32" s="9" t="s">
        <v>3</v>
      </c>
      <c r="L32" s="61" t="s">
        <v>172</v>
      </c>
      <c r="M32" s="61" t="s">
        <v>173</v>
      </c>
    </row>
    <row r="33" spans="1:13" ht="12.75">
      <c r="A33" s="139"/>
      <c r="B33" s="136"/>
      <c r="C33" s="136"/>
      <c r="D33" s="142"/>
      <c r="E33" s="14">
        <v>144</v>
      </c>
      <c r="F33" s="14">
        <v>159</v>
      </c>
      <c r="G33" s="7" t="str">
        <f t="shared" si="0"/>
        <v>90</v>
      </c>
      <c r="H33" s="8" t="str">
        <f t="shared" si="0"/>
        <v>9F</v>
      </c>
      <c r="I33" s="22">
        <f t="shared" si="1"/>
        <v>0.5647058823529412</v>
      </c>
      <c r="J33" s="22">
        <f t="shared" si="1"/>
        <v>0.6235294117647059</v>
      </c>
      <c r="K33" s="9" t="s">
        <v>3</v>
      </c>
      <c r="L33" s="61" t="s">
        <v>174</v>
      </c>
      <c r="M33" s="61" t="s">
        <v>175</v>
      </c>
    </row>
    <row r="34" spans="1:13" ht="12.75">
      <c r="A34" s="140"/>
      <c r="B34" s="137"/>
      <c r="C34" s="137"/>
      <c r="D34" s="143"/>
      <c r="E34" s="14">
        <v>160</v>
      </c>
      <c r="F34" s="14">
        <v>255</v>
      </c>
      <c r="G34" s="7" t="str">
        <f t="shared" si="0"/>
        <v>A0</v>
      </c>
      <c r="H34" s="8" t="str">
        <f t="shared" si="0"/>
        <v>FF</v>
      </c>
      <c r="I34" s="22">
        <f t="shared" si="1"/>
        <v>0.6274509803921569</v>
      </c>
      <c r="J34" s="22">
        <f t="shared" si="1"/>
        <v>1</v>
      </c>
      <c r="K34" s="80" t="s">
        <v>3</v>
      </c>
      <c r="L34" s="61" t="s">
        <v>80</v>
      </c>
      <c r="M34" s="61" t="s">
        <v>81</v>
      </c>
    </row>
    <row r="35" spans="1:13" ht="15.75" customHeight="1">
      <c r="A35" s="123">
        <v>5</v>
      </c>
      <c r="B35" s="123">
        <v>7</v>
      </c>
      <c r="C35" s="126"/>
      <c r="D35" s="126"/>
      <c r="E35" s="32"/>
      <c r="F35" s="32"/>
      <c r="G35" s="33"/>
      <c r="H35" s="33"/>
      <c r="I35" s="32"/>
      <c r="J35" s="32"/>
      <c r="K35" s="33"/>
      <c r="L35" s="35" t="s">
        <v>40</v>
      </c>
      <c r="M35" s="35" t="s">
        <v>41</v>
      </c>
    </row>
    <row r="36" spans="1:13" ht="15.75" customHeight="1">
      <c r="A36" s="124"/>
      <c r="B36" s="124"/>
      <c r="C36" s="138"/>
      <c r="D36" s="138"/>
      <c r="E36" s="16">
        <v>0</v>
      </c>
      <c r="F36" s="16">
        <v>15</v>
      </c>
      <c r="G36" s="19" t="str">
        <f aca="true" t="shared" si="2" ref="G36:H40">_XLL.DEZINHEX(E36,2)</f>
        <v>00</v>
      </c>
      <c r="H36" s="19" t="str">
        <f t="shared" si="2"/>
        <v>0F</v>
      </c>
      <c r="I36" s="23">
        <f>(E36/255)</f>
        <v>0</v>
      </c>
      <c r="J36" s="23">
        <f>(F36/255)</f>
        <v>0.058823529411764705</v>
      </c>
      <c r="K36" s="6" t="s">
        <v>3</v>
      </c>
      <c r="L36" s="56" t="s">
        <v>99</v>
      </c>
      <c r="M36" s="61" t="s">
        <v>100</v>
      </c>
    </row>
    <row r="37" spans="1:13" ht="15.75" customHeight="1">
      <c r="A37" s="124"/>
      <c r="B37" s="124"/>
      <c r="C37" s="138"/>
      <c r="D37" s="138"/>
      <c r="E37" s="16">
        <f>F36+1</f>
        <v>16</v>
      </c>
      <c r="F37" s="16">
        <v>31</v>
      </c>
      <c r="G37" s="19" t="str">
        <f t="shared" si="2"/>
        <v>10</v>
      </c>
      <c r="H37" s="19" t="str">
        <f t="shared" si="2"/>
        <v>1F</v>
      </c>
      <c r="I37" s="23">
        <f aca="true" t="shared" si="3" ref="I37:J40">(E37/255)</f>
        <v>0.06274509803921569</v>
      </c>
      <c r="J37" s="23">
        <f t="shared" si="3"/>
        <v>0.12156862745098039</v>
      </c>
      <c r="K37" s="6" t="s">
        <v>3</v>
      </c>
      <c r="L37" s="61" t="s">
        <v>101</v>
      </c>
      <c r="M37" s="61" t="s">
        <v>102</v>
      </c>
    </row>
    <row r="38" spans="1:13" ht="15.75" customHeight="1">
      <c r="A38" s="124"/>
      <c r="B38" s="124"/>
      <c r="C38" s="138"/>
      <c r="D38" s="138"/>
      <c r="E38" s="16">
        <f>F37+1</f>
        <v>32</v>
      </c>
      <c r="F38" s="16">
        <v>47</v>
      </c>
      <c r="G38" s="19" t="str">
        <f t="shared" si="2"/>
        <v>20</v>
      </c>
      <c r="H38" s="19" t="str">
        <f t="shared" si="2"/>
        <v>2F</v>
      </c>
      <c r="I38" s="23">
        <f t="shared" si="3"/>
        <v>0.12549019607843137</v>
      </c>
      <c r="J38" s="23">
        <f t="shared" si="3"/>
        <v>0.1843137254901961</v>
      </c>
      <c r="K38" s="6" t="s">
        <v>3</v>
      </c>
      <c r="L38" s="61" t="s">
        <v>103</v>
      </c>
      <c r="M38" s="61" t="s">
        <v>104</v>
      </c>
    </row>
    <row r="39" spans="1:13" ht="15.75" customHeight="1">
      <c r="A39" s="124"/>
      <c r="B39" s="124"/>
      <c r="C39" s="138"/>
      <c r="D39" s="138"/>
      <c r="E39" s="16">
        <f>F38+1</f>
        <v>48</v>
      </c>
      <c r="F39" s="81">
        <v>63</v>
      </c>
      <c r="G39" s="82" t="str">
        <f t="shared" si="2"/>
        <v>30</v>
      </c>
      <c r="H39" s="82" t="str">
        <f t="shared" si="2"/>
        <v>3F</v>
      </c>
      <c r="I39" s="83">
        <f t="shared" si="3"/>
        <v>0.18823529411764706</v>
      </c>
      <c r="J39" s="83">
        <f t="shared" si="3"/>
        <v>0.24705882352941178</v>
      </c>
      <c r="K39" s="65" t="s">
        <v>3</v>
      </c>
      <c r="L39" s="61" t="s">
        <v>105</v>
      </c>
      <c r="M39" s="61" t="s">
        <v>106</v>
      </c>
    </row>
    <row r="40" spans="1:13" ht="15.75" customHeight="1">
      <c r="A40" s="125"/>
      <c r="B40" s="125"/>
      <c r="C40" s="144"/>
      <c r="D40" s="144"/>
      <c r="E40" s="16">
        <f>F39+1</f>
        <v>64</v>
      </c>
      <c r="F40" s="16">
        <v>255</v>
      </c>
      <c r="G40" s="19" t="str">
        <f t="shared" si="2"/>
        <v>40</v>
      </c>
      <c r="H40" s="19" t="str">
        <f t="shared" si="2"/>
        <v>FF</v>
      </c>
      <c r="I40" s="23">
        <f t="shared" si="3"/>
        <v>0.25098039215686274</v>
      </c>
      <c r="J40" s="23">
        <f t="shared" si="3"/>
        <v>1</v>
      </c>
      <c r="K40" s="65" t="s">
        <v>3</v>
      </c>
      <c r="L40" s="61" t="s">
        <v>80</v>
      </c>
      <c r="M40" s="61" t="s">
        <v>81</v>
      </c>
    </row>
    <row r="41" spans="1:13" s="86" customFormat="1" ht="15.75" customHeight="1">
      <c r="A41" s="123">
        <v>6</v>
      </c>
      <c r="B41" s="123">
        <v>8</v>
      </c>
      <c r="C41" s="126"/>
      <c r="D41" s="126"/>
      <c r="E41" s="84"/>
      <c r="F41" s="84"/>
      <c r="G41" s="85"/>
      <c r="H41" s="85"/>
      <c r="I41" s="84"/>
      <c r="J41" s="84"/>
      <c r="K41" s="85"/>
      <c r="L41" s="35" t="s">
        <v>107</v>
      </c>
      <c r="M41" s="35" t="s">
        <v>108</v>
      </c>
    </row>
    <row r="42" spans="1:13" ht="15.75" customHeight="1">
      <c r="A42" s="124"/>
      <c r="B42" s="124"/>
      <c r="C42" s="131"/>
      <c r="D42" s="131"/>
      <c r="E42" s="76"/>
      <c r="F42" s="76"/>
      <c r="G42" s="77"/>
      <c r="H42" s="77"/>
      <c r="I42" s="78"/>
      <c r="J42" s="78"/>
      <c r="K42" s="46"/>
      <c r="L42" s="87" t="s">
        <v>99</v>
      </c>
      <c r="M42" s="59" t="s">
        <v>100</v>
      </c>
    </row>
    <row r="43" spans="1:13" ht="15.75" customHeight="1">
      <c r="A43" s="124"/>
      <c r="B43" s="124"/>
      <c r="C43" s="131"/>
      <c r="D43" s="131"/>
      <c r="E43" s="16">
        <v>0</v>
      </c>
      <c r="F43" s="16">
        <v>31</v>
      </c>
      <c r="G43" s="19" t="str">
        <f aca="true" t="shared" si="4" ref="G43:H45">_XLL.DEZINHEX(E43,2)</f>
        <v>00</v>
      </c>
      <c r="H43" s="19" t="str">
        <f t="shared" si="4"/>
        <v>1F</v>
      </c>
      <c r="I43" s="23">
        <f aca="true" t="shared" si="5" ref="I43:J45">(E43/255)</f>
        <v>0</v>
      </c>
      <c r="J43" s="23">
        <f t="shared" si="5"/>
        <v>0.12156862745098039</v>
      </c>
      <c r="K43" s="6" t="s">
        <v>3</v>
      </c>
      <c r="L43" s="74" t="s">
        <v>109</v>
      </c>
      <c r="M43" s="61" t="s">
        <v>110</v>
      </c>
    </row>
    <row r="44" spans="1:13" ht="12.75">
      <c r="A44" s="124"/>
      <c r="B44" s="124"/>
      <c r="C44" s="131"/>
      <c r="D44" s="131"/>
      <c r="E44" s="16">
        <f>F43+1</f>
        <v>32</v>
      </c>
      <c r="F44" s="16">
        <v>223</v>
      </c>
      <c r="G44" s="19" t="str">
        <f t="shared" si="4"/>
        <v>20</v>
      </c>
      <c r="H44" s="19" t="str">
        <f t="shared" si="4"/>
        <v>DF</v>
      </c>
      <c r="I44" s="23">
        <f t="shared" si="5"/>
        <v>0.12549019607843137</v>
      </c>
      <c r="J44" s="23">
        <f t="shared" si="5"/>
        <v>0.8745098039215686</v>
      </c>
      <c r="K44" s="6" t="s">
        <v>12</v>
      </c>
      <c r="L44" s="61" t="s">
        <v>20</v>
      </c>
      <c r="M44" s="61" t="s">
        <v>94</v>
      </c>
    </row>
    <row r="45" spans="1:13" ht="12.75">
      <c r="A45" s="124"/>
      <c r="B45" s="124"/>
      <c r="C45" s="131"/>
      <c r="D45" s="131"/>
      <c r="E45" s="16">
        <f>F44+1</f>
        <v>224</v>
      </c>
      <c r="F45" s="16">
        <v>255</v>
      </c>
      <c r="G45" s="19" t="str">
        <f t="shared" si="4"/>
        <v>E0</v>
      </c>
      <c r="H45" s="19" t="str">
        <f t="shared" si="4"/>
        <v>FF</v>
      </c>
      <c r="I45" s="23">
        <f t="shared" si="5"/>
        <v>0.8784313725490196</v>
      </c>
      <c r="J45" s="23">
        <f t="shared" si="5"/>
        <v>1</v>
      </c>
      <c r="K45" s="6" t="s">
        <v>3</v>
      </c>
      <c r="L45" s="61" t="s">
        <v>0</v>
      </c>
      <c r="M45" s="61" t="s">
        <v>18</v>
      </c>
    </row>
    <row r="46" spans="1:13" ht="15.75" customHeight="1">
      <c r="A46" s="124"/>
      <c r="B46" s="124"/>
      <c r="C46" s="131"/>
      <c r="D46" s="131"/>
      <c r="E46" s="76"/>
      <c r="F46" s="76"/>
      <c r="G46" s="77"/>
      <c r="H46" s="77"/>
      <c r="I46" s="78"/>
      <c r="J46" s="78"/>
      <c r="K46" s="46"/>
      <c r="L46" s="59" t="s">
        <v>101</v>
      </c>
      <c r="M46" s="59" t="s">
        <v>102</v>
      </c>
    </row>
    <row r="47" spans="1:13" ht="15.75" customHeight="1">
      <c r="A47" s="129"/>
      <c r="B47" s="129"/>
      <c r="C47" s="131"/>
      <c r="D47" s="131"/>
      <c r="E47" s="16">
        <v>0</v>
      </c>
      <c r="F47" s="16">
        <v>31</v>
      </c>
      <c r="G47" s="19" t="str">
        <f aca="true" t="shared" si="6" ref="G47:H49">_XLL.DEZINHEX(E47,2)</f>
        <v>00</v>
      </c>
      <c r="H47" s="19" t="str">
        <f t="shared" si="6"/>
        <v>1F</v>
      </c>
      <c r="I47" s="23">
        <f aca="true" t="shared" si="7" ref="I47:J49">(E47/255)</f>
        <v>0</v>
      </c>
      <c r="J47" s="23">
        <f t="shared" si="7"/>
        <v>0.12156862745098039</v>
      </c>
      <c r="K47" s="6" t="s">
        <v>3</v>
      </c>
      <c r="L47" s="56" t="s">
        <v>109</v>
      </c>
      <c r="M47" s="61" t="s">
        <v>110</v>
      </c>
    </row>
    <row r="48" spans="1:13" ht="12.75">
      <c r="A48" s="129"/>
      <c r="B48" s="129"/>
      <c r="C48" s="131"/>
      <c r="D48" s="131"/>
      <c r="E48" s="16">
        <f>F47+1</f>
        <v>32</v>
      </c>
      <c r="F48" s="16">
        <v>223</v>
      </c>
      <c r="G48" s="19" t="str">
        <f t="shared" si="6"/>
        <v>20</v>
      </c>
      <c r="H48" s="19" t="str">
        <f t="shared" si="6"/>
        <v>DF</v>
      </c>
      <c r="I48" s="23">
        <f t="shared" si="7"/>
        <v>0.12549019607843137</v>
      </c>
      <c r="J48" s="23">
        <f t="shared" si="7"/>
        <v>0.8745098039215686</v>
      </c>
      <c r="K48" s="6" t="s">
        <v>12</v>
      </c>
      <c r="L48" s="61" t="s">
        <v>20</v>
      </c>
      <c r="M48" s="61" t="s">
        <v>94</v>
      </c>
    </row>
    <row r="49" spans="1:13" ht="12.75">
      <c r="A49" s="129"/>
      <c r="B49" s="129"/>
      <c r="C49" s="131"/>
      <c r="D49" s="131"/>
      <c r="E49" s="16">
        <f>F48+1</f>
        <v>224</v>
      </c>
      <c r="F49" s="16">
        <v>255</v>
      </c>
      <c r="G49" s="19" t="str">
        <f t="shared" si="6"/>
        <v>E0</v>
      </c>
      <c r="H49" s="19" t="str">
        <f t="shared" si="6"/>
        <v>FF</v>
      </c>
      <c r="I49" s="23">
        <f t="shared" si="7"/>
        <v>0.8784313725490196</v>
      </c>
      <c r="J49" s="23">
        <f t="shared" si="7"/>
        <v>1</v>
      </c>
      <c r="K49" s="6" t="s">
        <v>3</v>
      </c>
      <c r="L49" s="61" t="s">
        <v>0</v>
      </c>
      <c r="M49" s="61" t="s">
        <v>18</v>
      </c>
    </row>
    <row r="50" spans="1:13" ht="15.75" customHeight="1">
      <c r="A50" s="129"/>
      <c r="B50" s="129"/>
      <c r="C50" s="131"/>
      <c r="D50" s="131"/>
      <c r="E50" s="76"/>
      <c r="F50" s="76"/>
      <c r="G50" s="77"/>
      <c r="H50" s="77"/>
      <c r="I50" s="78"/>
      <c r="J50" s="78"/>
      <c r="K50" s="46"/>
      <c r="L50" s="59" t="s">
        <v>103</v>
      </c>
      <c r="M50" s="59" t="s">
        <v>104</v>
      </c>
    </row>
    <row r="51" spans="1:13" ht="15.75" customHeight="1">
      <c r="A51" s="129"/>
      <c r="B51" s="129"/>
      <c r="C51" s="131"/>
      <c r="D51" s="131"/>
      <c r="E51" s="16">
        <v>0</v>
      </c>
      <c r="F51" s="16">
        <v>31</v>
      </c>
      <c r="G51" s="19" t="str">
        <f aca="true" t="shared" si="8" ref="G51:H53">_XLL.DEZINHEX(E51,2)</f>
        <v>00</v>
      </c>
      <c r="H51" s="19" t="str">
        <f t="shared" si="8"/>
        <v>1F</v>
      </c>
      <c r="I51" s="23">
        <f aca="true" t="shared" si="9" ref="I51:J53">(E51/255)</f>
        <v>0</v>
      </c>
      <c r="J51" s="23">
        <f t="shared" si="9"/>
        <v>0.12156862745098039</v>
      </c>
      <c r="K51" s="6" t="s">
        <v>3</v>
      </c>
      <c r="L51" s="56" t="s">
        <v>109</v>
      </c>
      <c r="M51" s="61" t="s">
        <v>110</v>
      </c>
    </row>
    <row r="52" spans="1:13" ht="12.75">
      <c r="A52" s="129"/>
      <c r="B52" s="129"/>
      <c r="C52" s="131"/>
      <c r="D52" s="131"/>
      <c r="E52" s="16">
        <f>F51+1</f>
        <v>32</v>
      </c>
      <c r="F52" s="16">
        <v>223</v>
      </c>
      <c r="G52" s="19" t="str">
        <f t="shared" si="8"/>
        <v>20</v>
      </c>
      <c r="H52" s="19" t="str">
        <f t="shared" si="8"/>
        <v>DF</v>
      </c>
      <c r="I52" s="23">
        <f t="shared" si="9"/>
        <v>0.12549019607843137</v>
      </c>
      <c r="J52" s="23">
        <f t="shared" si="9"/>
        <v>0.8745098039215686</v>
      </c>
      <c r="K52" s="6" t="s">
        <v>12</v>
      </c>
      <c r="L52" s="61" t="s">
        <v>20</v>
      </c>
      <c r="M52" s="61" t="s">
        <v>94</v>
      </c>
    </row>
    <row r="53" spans="1:13" ht="12.75">
      <c r="A53" s="129"/>
      <c r="B53" s="129"/>
      <c r="C53" s="131"/>
      <c r="D53" s="131"/>
      <c r="E53" s="16">
        <f>F52+1</f>
        <v>224</v>
      </c>
      <c r="F53" s="16">
        <v>255</v>
      </c>
      <c r="G53" s="19" t="str">
        <f t="shared" si="8"/>
        <v>E0</v>
      </c>
      <c r="H53" s="19" t="str">
        <f t="shared" si="8"/>
        <v>FF</v>
      </c>
      <c r="I53" s="23">
        <f t="shared" si="9"/>
        <v>0.8784313725490196</v>
      </c>
      <c r="J53" s="23">
        <f t="shared" si="9"/>
        <v>1</v>
      </c>
      <c r="K53" s="6" t="s">
        <v>3</v>
      </c>
      <c r="L53" s="61" t="s">
        <v>0</v>
      </c>
      <c r="M53" s="61" t="s">
        <v>18</v>
      </c>
    </row>
    <row r="54" spans="1:13" ht="15.75" customHeight="1">
      <c r="A54" s="129"/>
      <c r="B54" s="129"/>
      <c r="C54" s="131"/>
      <c r="D54" s="131"/>
      <c r="E54" s="76"/>
      <c r="F54" s="76"/>
      <c r="G54" s="77"/>
      <c r="H54" s="77"/>
      <c r="I54" s="78"/>
      <c r="J54" s="78"/>
      <c r="K54" s="46"/>
      <c r="L54" s="59" t="s">
        <v>105</v>
      </c>
      <c r="M54" s="59" t="s">
        <v>106</v>
      </c>
    </row>
    <row r="55" spans="1:13" ht="15.75" customHeight="1">
      <c r="A55" s="129"/>
      <c r="B55" s="129"/>
      <c r="C55" s="131"/>
      <c r="D55" s="131"/>
      <c r="E55" s="16">
        <v>0</v>
      </c>
      <c r="F55" s="16">
        <v>31</v>
      </c>
      <c r="G55" s="19" t="str">
        <f aca="true" t="shared" si="10" ref="G55:H57">_XLL.DEZINHEX(E55,2)</f>
        <v>00</v>
      </c>
      <c r="H55" s="19" t="str">
        <f t="shared" si="10"/>
        <v>1F</v>
      </c>
      <c r="I55" s="23">
        <f aca="true" t="shared" si="11" ref="I55:J57">(E55/255)</f>
        <v>0</v>
      </c>
      <c r="J55" s="23">
        <f t="shared" si="11"/>
        <v>0.12156862745098039</v>
      </c>
      <c r="K55" s="6" t="s">
        <v>3</v>
      </c>
      <c r="L55" s="56" t="s">
        <v>109</v>
      </c>
      <c r="M55" s="61" t="s">
        <v>110</v>
      </c>
    </row>
    <row r="56" spans="1:13" ht="12.75">
      <c r="A56" s="129"/>
      <c r="B56" s="129"/>
      <c r="C56" s="131"/>
      <c r="D56" s="131"/>
      <c r="E56" s="16">
        <f>F55+1</f>
        <v>32</v>
      </c>
      <c r="F56" s="16">
        <v>223</v>
      </c>
      <c r="G56" s="19" t="str">
        <f t="shared" si="10"/>
        <v>20</v>
      </c>
      <c r="H56" s="19" t="str">
        <f t="shared" si="10"/>
        <v>DF</v>
      </c>
      <c r="I56" s="23">
        <f t="shared" si="11"/>
        <v>0.12549019607843137</v>
      </c>
      <c r="J56" s="23">
        <f t="shared" si="11"/>
        <v>0.8745098039215686</v>
      </c>
      <c r="K56" s="6" t="s">
        <v>12</v>
      </c>
      <c r="L56" s="61" t="s">
        <v>20</v>
      </c>
      <c r="M56" s="61" t="s">
        <v>94</v>
      </c>
    </row>
    <row r="57" spans="1:13" ht="12.75" customHeight="1">
      <c r="A57" s="130"/>
      <c r="B57" s="130"/>
      <c r="C57" s="132"/>
      <c r="D57" s="132"/>
      <c r="E57" s="121">
        <f>F56+1</f>
        <v>224</v>
      </c>
      <c r="F57" s="16">
        <v>255</v>
      </c>
      <c r="G57" s="19" t="str">
        <f t="shared" si="10"/>
        <v>E0</v>
      </c>
      <c r="H57" s="19" t="str">
        <f t="shared" si="10"/>
        <v>FF</v>
      </c>
      <c r="I57" s="23">
        <f t="shared" si="11"/>
        <v>0.8784313725490196</v>
      </c>
      <c r="J57" s="23">
        <f t="shared" si="11"/>
        <v>1</v>
      </c>
      <c r="K57" s="6" t="s">
        <v>3</v>
      </c>
      <c r="L57" s="61" t="s">
        <v>0</v>
      </c>
      <c r="M57" s="61" t="s">
        <v>18</v>
      </c>
    </row>
    <row r="58" spans="1:13" ht="12.75" customHeight="1">
      <c r="A58" s="135"/>
      <c r="B58" s="123"/>
      <c r="C58" s="123">
        <v>5</v>
      </c>
      <c r="D58" s="126">
        <v>7</v>
      </c>
      <c r="E58" s="76"/>
      <c r="F58" s="76"/>
      <c r="G58" s="85"/>
      <c r="H58" s="85"/>
      <c r="I58" s="84"/>
      <c r="J58" s="84"/>
      <c r="K58" s="85"/>
      <c r="L58" s="35" t="s">
        <v>107</v>
      </c>
      <c r="M58" s="35" t="s">
        <v>108</v>
      </c>
    </row>
    <row r="59" spans="1:13" ht="12.75" customHeight="1">
      <c r="A59" s="136"/>
      <c r="B59" s="124"/>
      <c r="C59" s="124"/>
      <c r="D59" s="124"/>
      <c r="E59" s="122">
        <v>0</v>
      </c>
      <c r="F59" s="16">
        <v>31</v>
      </c>
      <c r="G59" s="19" t="str">
        <f aca="true" t="shared" si="12" ref="G59:H66">_XLL.DEZINHEX(E59,2)</f>
        <v>00</v>
      </c>
      <c r="H59" s="19" t="str">
        <f t="shared" si="12"/>
        <v>1F</v>
      </c>
      <c r="I59" s="23">
        <f>(E59/255)</f>
        <v>0</v>
      </c>
      <c r="J59" s="23">
        <f>(F59/255)</f>
        <v>0.12156862745098039</v>
      </c>
      <c r="K59" s="6" t="s">
        <v>3</v>
      </c>
      <c r="L59" s="57" t="s">
        <v>140</v>
      </c>
      <c r="M59" s="57" t="s">
        <v>144</v>
      </c>
    </row>
    <row r="60" spans="1:13" ht="12.75" customHeight="1">
      <c r="A60" s="136"/>
      <c r="B60" s="124"/>
      <c r="C60" s="124"/>
      <c r="D60" s="124"/>
      <c r="E60" s="16">
        <v>32</v>
      </c>
      <c r="F60" s="16">
        <v>63</v>
      </c>
      <c r="G60" s="19" t="str">
        <f t="shared" si="12"/>
        <v>20</v>
      </c>
      <c r="H60" s="19" t="str">
        <f t="shared" si="12"/>
        <v>3F</v>
      </c>
      <c r="I60" s="23">
        <f aca="true" t="shared" si="13" ref="I60:J66">(E60/255)</f>
        <v>0.12549019607843137</v>
      </c>
      <c r="J60" s="23">
        <f t="shared" si="13"/>
        <v>0.24705882352941178</v>
      </c>
      <c r="K60" s="6" t="s">
        <v>3</v>
      </c>
      <c r="L60" s="57" t="s">
        <v>141</v>
      </c>
      <c r="M60" s="57" t="s">
        <v>145</v>
      </c>
    </row>
    <row r="61" spans="1:13" ht="12.75" customHeight="1">
      <c r="A61" s="136"/>
      <c r="B61" s="124"/>
      <c r="C61" s="124"/>
      <c r="D61" s="124"/>
      <c r="E61" s="16">
        <v>64</v>
      </c>
      <c r="F61" s="16">
        <v>95</v>
      </c>
      <c r="G61" s="19" t="str">
        <f t="shared" si="12"/>
        <v>40</v>
      </c>
      <c r="H61" s="19" t="str">
        <f t="shared" si="12"/>
        <v>5F</v>
      </c>
      <c r="I61" s="23">
        <f t="shared" si="13"/>
        <v>0.25098039215686274</v>
      </c>
      <c r="J61" s="23">
        <f t="shared" si="13"/>
        <v>0.37254901960784315</v>
      </c>
      <c r="K61" s="6" t="s">
        <v>12</v>
      </c>
      <c r="L61" s="57" t="s">
        <v>20</v>
      </c>
      <c r="M61" s="57" t="s">
        <v>94</v>
      </c>
    </row>
    <row r="62" spans="1:13" ht="12.75" customHeight="1">
      <c r="A62" s="136"/>
      <c r="B62" s="124"/>
      <c r="C62" s="124"/>
      <c r="D62" s="124"/>
      <c r="E62" s="16">
        <v>96</v>
      </c>
      <c r="F62" s="16">
        <v>127</v>
      </c>
      <c r="G62" s="19" t="str">
        <f t="shared" si="12"/>
        <v>60</v>
      </c>
      <c r="H62" s="19" t="str">
        <f t="shared" si="12"/>
        <v>7F</v>
      </c>
      <c r="I62" s="23">
        <f t="shared" si="13"/>
        <v>0.3764705882352941</v>
      </c>
      <c r="J62" s="23">
        <f t="shared" si="13"/>
        <v>0.4980392156862745</v>
      </c>
      <c r="K62" s="6" t="s">
        <v>3</v>
      </c>
      <c r="L62" s="57" t="s">
        <v>141</v>
      </c>
      <c r="M62" s="57" t="s">
        <v>145</v>
      </c>
    </row>
    <row r="63" spans="1:13" ht="12.75" customHeight="1">
      <c r="A63" s="136"/>
      <c r="B63" s="129"/>
      <c r="C63" s="129"/>
      <c r="D63" s="129"/>
      <c r="E63" s="16">
        <v>128</v>
      </c>
      <c r="F63" s="16">
        <v>159</v>
      </c>
      <c r="G63" s="19" t="str">
        <f t="shared" si="12"/>
        <v>80</v>
      </c>
      <c r="H63" s="19" t="str">
        <f t="shared" si="12"/>
        <v>9F</v>
      </c>
      <c r="I63" s="23">
        <f t="shared" si="13"/>
        <v>0.5019607843137255</v>
      </c>
      <c r="J63" s="23">
        <f t="shared" si="13"/>
        <v>0.6235294117647059</v>
      </c>
      <c r="K63" s="6" t="s">
        <v>12</v>
      </c>
      <c r="L63" s="57" t="s">
        <v>142</v>
      </c>
      <c r="M63" s="57" t="s">
        <v>146</v>
      </c>
    </row>
    <row r="64" spans="1:13" ht="12.75" customHeight="1">
      <c r="A64" s="136"/>
      <c r="B64" s="129"/>
      <c r="C64" s="129"/>
      <c r="D64" s="129"/>
      <c r="E64" s="16">
        <v>160</v>
      </c>
      <c r="F64" s="16">
        <v>191</v>
      </c>
      <c r="G64" s="19" t="str">
        <f t="shared" si="12"/>
        <v>A0</v>
      </c>
      <c r="H64" s="19" t="str">
        <f t="shared" si="12"/>
        <v>BF</v>
      </c>
      <c r="I64" s="23">
        <f t="shared" si="13"/>
        <v>0.6274509803921569</v>
      </c>
      <c r="J64" s="23">
        <f t="shared" si="13"/>
        <v>0.7490196078431373</v>
      </c>
      <c r="K64" s="6" t="s">
        <v>3</v>
      </c>
      <c r="L64" s="57" t="s">
        <v>141</v>
      </c>
      <c r="M64" s="57" t="s">
        <v>145</v>
      </c>
    </row>
    <row r="65" spans="1:13" ht="12.75" customHeight="1">
      <c r="A65" s="136"/>
      <c r="B65" s="129"/>
      <c r="C65" s="129"/>
      <c r="D65" s="129"/>
      <c r="E65" s="16">
        <v>192</v>
      </c>
      <c r="F65" s="16">
        <v>223</v>
      </c>
      <c r="G65" s="19" t="str">
        <f t="shared" si="12"/>
        <v>C0</v>
      </c>
      <c r="H65" s="19" t="str">
        <f t="shared" si="12"/>
        <v>DF</v>
      </c>
      <c r="I65" s="23">
        <f t="shared" si="13"/>
        <v>0.7529411764705882</v>
      </c>
      <c r="J65" s="23">
        <f t="shared" si="13"/>
        <v>0.8745098039215686</v>
      </c>
      <c r="K65" s="6" t="s">
        <v>12</v>
      </c>
      <c r="L65" s="57" t="s">
        <v>143</v>
      </c>
      <c r="M65" s="57" t="s">
        <v>147</v>
      </c>
    </row>
    <row r="66" spans="1:13" ht="12.75" customHeight="1">
      <c r="A66" s="137"/>
      <c r="B66" s="129"/>
      <c r="C66" s="129"/>
      <c r="D66" s="129"/>
      <c r="E66" s="16">
        <v>224</v>
      </c>
      <c r="F66" s="16">
        <v>255</v>
      </c>
      <c r="G66" s="19" t="str">
        <f t="shared" si="12"/>
        <v>E0</v>
      </c>
      <c r="H66" s="19" t="str">
        <f t="shared" si="12"/>
        <v>FF</v>
      </c>
      <c r="I66" s="23">
        <f t="shared" si="13"/>
        <v>0.8784313725490196</v>
      </c>
      <c r="J66" s="23">
        <f t="shared" si="13"/>
        <v>1</v>
      </c>
      <c r="K66" s="6" t="s">
        <v>3</v>
      </c>
      <c r="L66" s="57" t="s">
        <v>141</v>
      </c>
      <c r="M66" s="57" t="s">
        <v>145</v>
      </c>
    </row>
    <row r="67" spans="1:13" ht="15.75" customHeight="1">
      <c r="A67" s="133">
        <v>7</v>
      </c>
      <c r="B67" s="133">
        <v>9</v>
      </c>
      <c r="C67" s="134">
        <v>6</v>
      </c>
      <c r="D67" s="134">
        <v>8</v>
      </c>
      <c r="E67" s="32"/>
      <c r="F67" s="32"/>
      <c r="G67" s="33"/>
      <c r="H67" s="33"/>
      <c r="I67" s="32"/>
      <c r="J67" s="32"/>
      <c r="K67" s="33"/>
      <c r="L67" s="35" t="s">
        <v>22</v>
      </c>
      <c r="M67" s="35" t="s">
        <v>21</v>
      </c>
    </row>
    <row r="68" spans="1:13" ht="15.75" customHeight="1">
      <c r="A68" s="133"/>
      <c r="B68" s="133"/>
      <c r="C68" s="133"/>
      <c r="D68" s="133"/>
      <c r="E68" s="16">
        <v>0</v>
      </c>
      <c r="F68" s="16">
        <v>255</v>
      </c>
      <c r="G68" s="19" t="str">
        <f>_XLL.DEZINHEX(E68,2)</f>
        <v>00</v>
      </c>
      <c r="H68" s="19" t="str">
        <f>_XLL.DEZINHEX(F68,2)</f>
        <v>FF</v>
      </c>
      <c r="I68" s="23">
        <f>(E68/255)</f>
        <v>0</v>
      </c>
      <c r="J68" s="23">
        <f>(F68/255)</f>
        <v>1</v>
      </c>
      <c r="K68" s="6" t="s">
        <v>12</v>
      </c>
      <c r="L68" s="36" t="s">
        <v>24</v>
      </c>
      <c r="M68" s="36" t="s">
        <v>23</v>
      </c>
    </row>
    <row r="69" spans="1:13" ht="15">
      <c r="A69" s="123">
        <v>8</v>
      </c>
      <c r="B69" s="126">
        <v>10</v>
      </c>
      <c r="C69" s="123"/>
      <c r="D69" s="126"/>
      <c r="E69" s="32"/>
      <c r="F69" s="32"/>
      <c r="G69" s="33"/>
      <c r="H69" s="33"/>
      <c r="I69" s="32"/>
      <c r="J69" s="32"/>
      <c r="K69" s="33"/>
      <c r="L69" s="35" t="s">
        <v>42</v>
      </c>
      <c r="M69" s="35" t="s">
        <v>43</v>
      </c>
    </row>
    <row r="70" spans="1:13" ht="12.75">
      <c r="A70" s="136"/>
      <c r="B70" s="138"/>
      <c r="C70" s="136"/>
      <c r="D70" s="138"/>
      <c r="E70" s="14">
        <v>0</v>
      </c>
      <c r="F70" s="14">
        <v>15</v>
      </c>
      <c r="G70" s="7" t="str">
        <f aca="true" t="shared" si="14" ref="G70:H76">_XLL.DEZINHEX(E70,2)</f>
        <v>00</v>
      </c>
      <c r="H70" s="8" t="str">
        <f t="shared" si="14"/>
        <v>0F</v>
      </c>
      <c r="I70" s="22">
        <f aca="true" t="shared" si="15" ref="I70:J76">(E70/255)</f>
        <v>0</v>
      </c>
      <c r="J70" s="22">
        <f t="shared" si="15"/>
        <v>0.058823529411764705</v>
      </c>
      <c r="K70" s="4" t="s">
        <v>3</v>
      </c>
      <c r="L70" s="60" t="s">
        <v>176</v>
      </c>
      <c r="M70" s="60" t="s">
        <v>177</v>
      </c>
    </row>
    <row r="71" spans="1:13" ht="12.75">
      <c r="A71" s="136"/>
      <c r="B71" s="138"/>
      <c r="C71" s="136"/>
      <c r="D71" s="138"/>
      <c r="E71" s="14">
        <f>F70+1</f>
        <v>16</v>
      </c>
      <c r="F71" s="14">
        <v>31</v>
      </c>
      <c r="G71" s="7" t="str">
        <f t="shared" si="14"/>
        <v>10</v>
      </c>
      <c r="H71" s="8" t="str">
        <f t="shared" si="14"/>
        <v>1F</v>
      </c>
      <c r="I71" s="22">
        <f t="shared" si="15"/>
        <v>0.06274509803921569</v>
      </c>
      <c r="J71" s="22">
        <f t="shared" si="15"/>
        <v>0.12156862745098039</v>
      </c>
      <c r="K71" s="4" t="s">
        <v>3</v>
      </c>
      <c r="L71" s="61" t="s">
        <v>178</v>
      </c>
      <c r="M71" s="61" t="s">
        <v>179</v>
      </c>
    </row>
    <row r="72" spans="1:13" ht="12.75">
      <c r="A72" s="136"/>
      <c r="B72" s="138"/>
      <c r="C72" s="136"/>
      <c r="D72" s="138"/>
      <c r="E72" s="14">
        <f>F71+1</f>
        <v>32</v>
      </c>
      <c r="F72" s="14">
        <v>47</v>
      </c>
      <c r="G72" s="7" t="str">
        <f t="shared" si="14"/>
        <v>20</v>
      </c>
      <c r="H72" s="8" t="str">
        <f t="shared" si="14"/>
        <v>2F</v>
      </c>
      <c r="I72" s="22">
        <f t="shared" si="15"/>
        <v>0.12549019607843137</v>
      </c>
      <c r="J72" s="22">
        <f t="shared" si="15"/>
        <v>0.1843137254901961</v>
      </c>
      <c r="K72" s="4" t="s">
        <v>3</v>
      </c>
      <c r="L72" s="61" t="s">
        <v>59</v>
      </c>
      <c r="M72" s="61" t="s">
        <v>60</v>
      </c>
    </row>
    <row r="73" spans="1:13" ht="12.75">
      <c r="A73" s="136"/>
      <c r="B73" s="138"/>
      <c r="C73" s="136"/>
      <c r="D73" s="138"/>
      <c r="E73" s="14">
        <f>F72+1</f>
        <v>48</v>
      </c>
      <c r="F73" s="14">
        <v>63</v>
      </c>
      <c r="G73" s="7" t="str">
        <f t="shared" si="14"/>
        <v>30</v>
      </c>
      <c r="H73" s="8" t="str">
        <f t="shared" si="14"/>
        <v>3F</v>
      </c>
      <c r="I73" s="22">
        <f t="shared" si="15"/>
        <v>0.18823529411764706</v>
      </c>
      <c r="J73" s="22">
        <f t="shared" si="15"/>
        <v>0.24705882352941178</v>
      </c>
      <c r="K73" s="4" t="s">
        <v>3</v>
      </c>
      <c r="L73" s="61" t="s">
        <v>62</v>
      </c>
      <c r="M73" s="61" t="s">
        <v>61</v>
      </c>
    </row>
    <row r="74" spans="1:13" ht="12.75">
      <c r="A74" s="136"/>
      <c r="B74" s="138"/>
      <c r="C74" s="136"/>
      <c r="D74" s="138"/>
      <c r="E74" s="14">
        <v>64</v>
      </c>
      <c r="F74" s="14">
        <v>79</v>
      </c>
      <c r="G74" s="7" t="str">
        <f t="shared" si="14"/>
        <v>40</v>
      </c>
      <c r="H74" s="8" t="str">
        <f t="shared" si="14"/>
        <v>4F</v>
      </c>
      <c r="I74" s="22">
        <f>(E74/255)</f>
        <v>0.25098039215686274</v>
      </c>
      <c r="J74" s="22">
        <f>(F74/255)</f>
        <v>0.30980392156862746</v>
      </c>
      <c r="K74" s="4" t="s">
        <v>3</v>
      </c>
      <c r="L74" s="61" t="s">
        <v>180</v>
      </c>
      <c r="M74" s="61" t="s">
        <v>181</v>
      </c>
    </row>
    <row r="75" spans="1:13" ht="12.75">
      <c r="A75" s="136"/>
      <c r="B75" s="138"/>
      <c r="C75" s="136"/>
      <c r="D75" s="138"/>
      <c r="E75" s="14">
        <v>80</v>
      </c>
      <c r="F75" s="14">
        <v>111</v>
      </c>
      <c r="G75" s="7" t="str">
        <f t="shared" si="14"/>
        <v>50</v>
      </c>
      <c r="H75" s="8" t="str">
        <f t="shared" si="14"/>
        <v>6F</v>
      </c>
      <c r="I75" s="22">
        <f t="shared" si="15"/>
        <v>0.3137254901960784</v>
      </c>
      <c r="J75" s="22">
        <f t="shared" si="15"/>
        <v>0.43529411764705883</v>
      </c>
      <c r="K75" s="4" t="s">
        <v>3</v>
      </c>
      <c r="L75" s="61" t="s">
        <v>92</v>
      </c>
      <c r="M75" s="61" t="s">
        <v>93</v>
      </c>
    </row>
    <row r="76" spans="1:13" ht="12.75">
      <c r="A76" s="136"/>
      <c r="B76" s="138"/>
      <c r="C76" s="136"/>
      <c r="D76" s="138"/>
      <c r="E76" s="14">
        <f>F75+1</f>
        <v>112</v>
      </c>
      <c r="F76" s="14">
        <v>255</v>
      </c>
      <c r="G76" s="7" t="str">
        <f t="shared" si="14"/>
        <v>70</v>
      </c>
      <c r="H76" s="8" t="str">
        <f t="shared" si="14"/>
        <v>FF</v>
      </c>
      <c r="I76" s="22">
        <f t="shared" si="15"/>
        <v>0.4392156862745098</v>
      </c>
      <c r="J76" s="22">
        <f t="shared" si="15"/>
        <v>1</v>
      </c>
      <c r="K76" s="4" t="s">
        <v>3</v>
      </c>
      <c r="L76" s="61" t="s">
        <v>80</v>
      </c>
      <c r="M76" s="61" t="s">
        <v>81</v>
      </c>
    </row>
    <row r="77" spans="1:13" ht="15">
      <c r="A77" s="123">
        <v>9</v>
      </c>
      <c r="B77" s="126">
        <v>11</v>
      </c>
      <c r="C77" s="123"/>
      <c r="D77" s="126"/>
      <c r="E77" s="32"/>
      <c r="F77" s="32"/>
      <c r="G77" s="33"/>
      <c r="H77" s="33"/>
      <c r="I77" s="32"/>
      <c r="J77" s="32"/>
      <c r="K77" s="33"/>
      <c r="L77" s="35" t="s">
        <v>182</v>
      </c>
      <c r="M77" s="35" t="s">
        <v>183</v>
      </c>
    </row>
    <row r="78" spans="1:13" ht="12.75" customHeight="1">
      <c r="A78" s="136"/>
      <c r="B78" s="138"/>
      <c r="C78" s="136"/>
      <c r="D78" s="138"/>
      <c r="E78" s="47"/>
      <c r="F78" s="47"/>
      <c r="G78" s="48"/>
      <c r="H78" s="48"/>
      <c r="I78" s="47"/>
      <c r="J78" s="47"/>
      <c r="K78" s="33"/>
      <c r="L78" s="62" t="s">
        <v>184</v>
      </c>
      <c r="M78" s="62" t="s">
        <v>185</v>
      </c>
    </row>
    <row r="79" spans="1:13" ht="12.75">
      <c r="A79" s="136"/>
      <c r="B79" s="138"/>
      <c r="C79" s="136"/>
      <c r="D79" s="138"/>
      <c r="E79" s="14">
        <v>0</v>
      </c>
      <c r="F79" s="14">
        <v>27</v>
      </c>
      <c r="G79" s="7" t="str">
        <f aca="true" t="shared" si="16" ref="G79:H87">_XLL.DEZINHEX(E79,2)</f>
        <v>00</v>
      </c>
      <c r="H79" s="8" t="str">
        <f t="shared" si="16"/>
        <v>1B</v>
      </c>
      <c r="I79" s="22">
        <f aca="true" t="shared" si="17" ref="I79:J87">(E79/255)</f>
        <v>0</v>
      </c>
      <c r="J79" s="22">
        <f t="shared" si="17"/>
        <v>0.10588235294117647</v>
      </c>
      <c r="K79" s="4" t="s">
        <v>3</v>
      </c>
      <c r="L79" s="66" t="s">
        <v>0</v>
      </c>
      <c r="M79" s="67" t="s">
        <v>18</v>
      </c>
    </row>
    <row r="80" spans="1:13" ht="12.75">
      <c r="A80" s="136"/>
      <c r="B80" s="138"/>
      <c r="C80" s="136"/>
      <c r="D80" s="138"/>
      <c r="E80" s="64">
        <f>F79+1</f>
        <v>28</v>
      </c>
      <c r="F80" s="64">
        <f>E80+27</f>
        <v>55</v>
      </c>
      <c r="G80" s="99" t="str">
        <f t="shared" si="16"/>
        <v>1C</v>
      </c>
      <c r="H80" s="100" t="str">
        <f t="shared" si="16"/>
        <v>37</v>
      </c>
      <c r="I80" s="101">
        <f t="shared" si="17"/>
        <v>0.10980392156862745</v>
      </c>
      <c r="J80" s="101">
        <f t="shared" si="17"/>
        <v>0.21568627450980393</v>
      </c>
      <c r="K80" s="102" t="s">
        <v>3</v>
      </c>
      <c r="L80" s="103" t="s">
        <v>63</v>
      </c>
      <c r="M80" s="117" t="s">
        <v>186</v>
      </c>
    </row>
    <row r="81" spans="1:13" ht="12.75">
      <c r="A81" s="136"/>
      <c r="B81" s="138"/>
      <c r="C81" s="136"/>
      <c r="D81" s="138"/>
      <c r="E81" s="64">
        <f aca="true" t="shared" si="18" ref="E81:E87">F80+1</f>
        <v>56</v>
      </c>
      <c r="F81" s="64">
        <f aca="true" t="shared" si="19" ref="F81:F86">E81+27</f>
        <v>83</v>
      </c>
      <c r="G81" s="99" t="str">
        <f t="shared" si="16"/>
        <v>38</v>
      </c>
      <c r="H81" s="100" t="str">
        <f t="shared" si="16"/>
        <v>53</v>
      </c>
      <c r="I81" s="101">
        <f t="shared" si="17"/>
        <v>0.2196078431372549</v>
      </c>
      <c r="J81" s="101">
        <f t="shared" si="17"/>
        <v>0.3254901960784314</v>
      </c>
      <c r="K81" s="102" t="s">
        <v>3</v>
      </c>
      <c r="L81" s="103" t="s">
        <v>64</v>
      </c>
      <c r="M81" s="117" t="s">
        <v>64</v>
      </c>
    </row>
    <row r="82" spans="1:13" ht="12.75">
      <c r="A82" s="136"/>
      <c r="B82" s="138"/>
      <c r="C82" s="136"/>
      <c r="D82" s="138"/>
      <c r="E82" s="64">
        <f t="shared" si="18"/>
        <v>84</v>
      </c>
      <c r="F82" s="64">
        <f t="shared" si="19"/>
        <v>111</v>
      </c>
      <c r="G82" s="99" t="str">
        <f t="shared" si="16"/>
        <v>54</v>
      </c>
      <c r="H82" s="100" t="str">
        <f t="shared" si="16"/>
        <v>6F</v>
      </c>
      <c r="I82" s="101">
        <f t="shared" si="17"/>
        <v>0.32941176470588235</v>
      </c>
      <c r="J82" s="101">
        <f t="shared" si="17"/>
        <v>0.43529411764705883</v>
      </c>
      <c r="K82" s="102" t="s">
        <v>3</v>
      </c>
      <c r="L82" s="103" t="s">
        <v>45</v>
      </c>
      <c r="M82" s="117" t="s">
        <v>45</v>
      </c>
    </row>
    <row r="83" spans="1:13" ht="12.75">
      <c r="A83" s="136"/>
      <c r="B83" s="138"/>
      <c r="C83" s="136"/>
      <c r="D83" s="138"/>
      <c r="E83" s="64">
        <f t="shared" si="18"/>
        <v>112</v>
      </c>
      <c r="F83" s="64">
        <f t="shared" si="19"/>
        <v>139</v>
      </c>
      <c r="G83" s="99" t="str">
        <f t="shared" si="16"/>
        <v>70</v>
      </c>
      <c r="H83" s="100" t="str">
        <f t="shared" si="16"/>
        <v>8B</v>
      </c>
      <c r="I83" s="101">
        <f t="shared" si="17"/>
        <v>0.4392156862745098</v>
      </c>
      <c r="J83" s="101">
        <f t="shared" si="17"/>
        <v>0.5450980392156862</v>
      </c>
      <c r="K83" s="102" t="s">
        <v>3</v>
      </c>
      <c r="L83" s="103" t="s">
        <v>46</v>
      </c>
      <c r="M83" s="117" t="s">
        <v>46</v>
      </c>
    </row>
    <row r="84" spans="1:13" ht="12.75">
      <c r="A84" s="136"/>
      <c r="B84" s="138"/>
      <c r="C84" s="136"/>
      <c r="D84" s="138"/>
      <c r="E84" s="64">
        <f t="shared" si="18"/>
        <v>140</v>
      </c>
      <c r="F84" s="64">
        <f t="shared" si="19"/>
        <v>167</v>
      </c>
      <c r="G84" s="99" t="str">
        <f t="shared" si="16"/>
        <v>8C</v>
      </c>
      <c r="H84" s="100" t="str">
        <f t="shared" si="16"/>
        <v>A7</v>
      </c>
      <c r="I84" s="101">
        <f t="shared" si="17"/>
        <v>0.5490196078431373</v>
      </c>
      <c r="J84" s="101">
        <f t="shared" si="17"/>
        <v>0.6549019607843137</v>
      </c>
      <c r="K84" s="102" t="s">
        <v>3</v>
      </c>
      <c r="L84" s="103" t="s">
        <v>65</v>
      </c>
      <c r="M84" s="117" t="s">
        <v>65</v>
      </c>
    </row>
    <row r="85" spans="1:13" ht="12.75">
      <c r="A85" s="136"/>
      <c r="B85" s="138"/>
      <c r="C85" s="136"/>
      <c r="D85" s="138"/>
      <c r="E85" s="64">
        <f t="shared" si="18"/>
        <v>168</v>
      </c>
      <c r="F85" s="64">
        <f t="shared" si="19"/>
        <v>195</v>
      </c>
      <c r="G85" s="99" t="str">
        <f t="shared" si="16"/>
        <v>A8</v>
      </c>
      <c r="H85" s="100" t="str">
        <f t="shared" si="16"/>
        <v>C3</v>
      </c>
      <c r="I85" s="101">
        <f t="shared" si="17"/>
        <v>0.6588235294117647</v>
      </c>
      <c r="J85" s="101">
        <f t="shared" si="17"/>
        <v>0.7647058823529411</v>
      </c>
      <c r="K85" s="102" t="s">
        <v>3</v>
      </c>
      <c r="L85" s="103" t="s">
        <v>66</v>
      </c>
      <c r="M85" s="117" t="s">
        <v>66</v>
      </c>
    </row>
    <row r="86" spans="1:13" ht="12.75">
      <c r="A86" s="136"/>
      <c r="B86" s="138"/>
      <c r="C86" s="136"/>
      <c r="D86" s="138"/>
      <c r="E86" s="64">
        <f t="shared" si="18"/>
        <v>196</v>
      </c>
      <c r="F86" s="64">
        <f t="shared" si="19"/>
        <v>223</v>
      </c>
      <c r="G86" s="99" t="str">
        <f t="shared" si="16"/>
        <v>C4</v>
      </c>
      <c r="H86" s="100" t="str">
        <f t="shared" si="16"/>
        <v>DF</v>
      </c>
      <c r="I86" s="101">
        <f t="shared" si="17"/>
        <v>0.7686274509803922</v>
      </c>
      <c r="J86" s="101">
        <f t="shared" si="17"/>
        <v>0.8745098039215686</v>
      </c>
      <c r="K86" s="102" t="s">
        <v>3</v>
      </c>
      <c r="L86" s="103" t="s">
        <v>192</v>
      </c>
      <c r="M86" s="117" t="s">
        <v>192</v>
      </c>
    </row>
    <row r="87" spans="1:13" ht="12.75">
      <c r="A87" s="136"/>
      <c r="B87" s="138"/>
      <c r="C87" s="136"/>
      <c r="D87" s="138"/>
      <c r="E87" s="64">
        <f t="shared" si="18"/>
        <v>224</v>
      </c>
      <c r="F87" s="64">
        <v>255</v>
      </c>
      <c r="G87" s="99" t="str">
        <f t="shared" si="16"/>
        <v>E0</v>
      </c>
      <c r="H87" s="100" t="str">
        <f t="shared" si="16"/>
        <v>FF</v>
      </c>
      <c r="I87" s="101">
        <f t="shared" si="17"/>
        <v>0.8784313725490196</v>
      </c>
      <c r="J87" s="101">
        <f t="shared" si="17"/>
        <v>1</v>
      </c>
      <c r="K87" s="102" t="s">
        <v>3</v>
      </c>
      <c r="L87" s="103" t="s">
        <v>193</v>
      </c>
      <c r="M87" s="117" t="s">
        <v>193</v>
      </c>
    </row>
    <row r="88" spans="1:13" ht="15.75" customHeight="1">
      <c r="A88" s="136"/>
      <c r="B88" s="138"/>
      <c r="C88" s="136"/>
      <c r="D88" s="138"/>
      <c r="E88" s="47"/>
      <c r="F88" s="47"/>
      <c r="G88" s="48"/>
      <c r="H88" s="48"/>
      <c r="I88" s="47"/>
      <c r="J88" s="47"/>
      <c r="K88" s="33"/>
      <c r="L88" s="59" t="s">
        <v>59</v>
      </c>
      <c r="M88" s="59" t="s">
        <v>60</v>
      </c>
    </row>
    <row r="89" spans="1:13" ht="15.75" customHeight="1">
      <c r="A89" s="136"/>
      <c r="B89" s="138"/>
      <c r="C89" s="136"/>
      <c r="D89" s="138"/>
      <c r="E89" s="14">
        <v>0</v>
      </c>
      <c r="F89" s="14">
        <v>255</v>
      </c>
      <c r="G89" s="7" t="str">
        <f>_XLL.DEZINHEX(E89,2)</f>
        <v>00</v>
      </c>
      <c r="H89" s="8" t="str">
        <f>_XLL.DEZINHEX(F89,2)</f>
        <v>FF</v>
      </c>
      <c r="I89" s="22">
        <f>(E89/255)</f>
        <v>0</v>
      </c>
      <c r="J89" s="22">
        <f>(F89/255)</f>
        <v>1</v>
      </c>
      <c r="K89" s="4" t="s">
        <v>12</v>
      </c>
      <c r="L89" s="68" t="s">
        <v>47</v>
      </c>
      <c r="M89" s="69" t="s">
        <v>50</v>
      </c>
    </row>
    <row r="90" spans="1:13" ht="15.75" customHeight="1">
      <c r="A90" s="136"/>
      <c r="B90" s="138"/>
      <c r="C90" s="136"/>
      <c r="D90" s="138"/>
      <c r="E90" s="47"/>
      <c r="F90" s="47"/>
      <c r="G90" s="48"/>
      <c r="H90" s="48"/>
      <c r="I90" s="47"/>
      <c r="J90" s="47"/>
      <c r="K90" s="33"/>
      <c r="L90" s="59" t="s">
        <v>62</v>
      </c>
      <c r="M90" s="59" t="s">
        <v>61</v>
      </c>
    </row>
    <row r="91" spans="1:13" ht="15.75" customHeight="1">
      <c r="A91" s="136"/>
      <c r="B91" s="138"/>
      <c r="C91" s="136"/>
      <c r="D91" s="138"/>
      <c r="E91" s="14">
        <v>0</v>
      </c>
      <c r="F91" s="14">
        <v>255</v>
      </c>
      <c r="G91" s="7" t="str">
        <f>_XLL.DEZINHEX(E91,2)</f>
        <v>00</v>
      </c>
      <c r="H91" s="8" t="str">
        <f>_XLL.DEZINHEX(F91,2)</f>
        <v>FF</v>
      </c>
      <c r="I91" s="22">
        <f>(E91/255)</f>
        <v>0</v>
      </c>
      <c r="J91" s="22">
        <f>(F91/255)</f>
        <v>1</v>
      </c>
      <c r="K91" s="4" t="s">
        <v>12</v>
      </c>
      <c r="L91" s="68" t="s">
        <v>47</v>
      </c>
      <c r="M91" s="69" t="s">
        <v>50</v>
      </c>
    </row>
    <row r="92" spans="1:13" ht="15.75" customHeight="1">
      <c r="A92" s="136"/>
      <c r="B92" s="138"/>
      <c r="C92" s="136"/>
      <c r="D92" s="138"/>
      <c r="E92" s="47"/>
      <c r="F92" s="47"/>
      <c r="G92" s="48"/>
      <c r="H92" s="48"/>
      <c r="I92" s="47"/>
      <c r="J92" s="47"/>
      <c r="K92" s="33"/>
      <c r="L92" s="59" t="s">
        <v>180</v>
      </c>
      <c r="M92" s="59" t="s">
        <v>181</v>
      </c>
    </row>
    <row r="93" spans="1:13" ht="15.75" customHeight="1">
      <c r="A93" s="137"/>
      <c r="B93" s="144"/>
      <c r="C93" s="137"/>
      <c r="D93" s="144"/>
      <c r="E93" s="14">
        <v>0</v>
      </c>
      <c r="F93" s="14">
        <v>255</v>
      </c>
      <c r="G93" s="7" t="str">
        <f>_XLL.DEZINHEX(E93,2)</f>
        <v>00</v>
      </c>
      <c r="H93" s="8" t="str">
        <f>_XLL.DEZINHEX(F93,2)</f>
        <v>FF</v>
      </c>
      <c r="I93" s="22">
        <f>(E93/255)</f>
        <v>0</v>
      </c>
      <c r="J93" s="22">
        <f>(F93/255)</f>
        <v>1</v>
      </c>
      <c r="K93" s="4" t="s">
        <v>12</v>
      </c>
      <c r="L93" s="70" t="s">
        <v>48</v>
      </c>
      <c r="M93" s="71" t="s">
        <v>49</v>
      </c>
    </row>
    <row r="94" spans="1:13" ht="15">
      <c r="A94" s="123"/>
      <c r="B94" s="126"/>
      <c r="C94" s="123">
        <v>7</v>
      </c>
      <c r="D94" s="126">
        <v>9</v>
      </c>
      <c r="E94" s="32"/>
      <c r="F94" s="32"/>
      <c r="G94" s="33"/>
      <c r="H94" s="33"/>
      <c r="I94" s="32"/>
      <c r="J94" s="32"/>
      <c r="K94" s="33"/>
      <c r="L94" s="35" t="s">
        <v>182</v>
      </c>
      <c r="M94" s="35" t="s">
        <v>183</v>
      </c>
    </row>
    <row r="95" spans="1:13" ht="12.75" customHeight="1">
      <c r="A95" s="136"/>
      <c r="B95" s="138"/>
      <c r="C95" s="136"/>
      <c r="D95" s="138"/>
      <c r="E95" s="47"/>
      <c r="F95" s="47"/>
      <c r="G95" s="48"/>
      <c r="H95" s="48"/>
      <c r="I95" s="47"/>
      <c r="J95" s="47"/>
      <c r="K95" s="33"/>
      <c r="L95" s="62" t="s">
        <v>176</v>
      </c>
      <c r="M95" s="62" t="s">
        <v>177</v>
      </c>
    </row>
    <row r="96" spans="1:13" ht="12.75">
      <c r="A96" s="136"/>
      <c r="B96" s="138"/>
      <c r="C96" s="136"/>
      <c r="D96" s="138"/>
      <c r="E96" s="64">
        <v>0</v>
      </c>
      <c r="F96" s="64">
        <v>5</v>
      </c>
      <c r="G96" s="99" t="str">
        <f aca="true" t="shared" si="20" ref="G96:H100">_XLL.DEZINHEX(E96,2)</f>
        <v>00</v>
      </c>
      <c r="H96" s="100" t="str">
        <f t="shared" si="20"/>
        <v>05</v>
      </c>
      <c r="I96" s="101">
        <f aca="true" t="shared" si="21" ref="I96:I104">(E96/255)</f>
        <v>0</v>
      </c>
      <c r="J96" s="101">
        <f aca="true" t="shared" si="22" ref="J96:J104">(F96/255)</f>
        <v>0.0196078431372549</v>
      </c>
      <c r="K96" s="102" t="s">
        <v>3</v>
      </c>
      <c r="L96" s="103" t="s">
        <v>0</v>
      </c>
      <c r="M96" s="117" t="s">
        <v>18</v>
      </c>
    </row>
    <row r="97" spans="1:13" ht="12.75">
      <c r="A97" s="136"/>
      <c r="B97" s="138"/>
      <c r="C97" s="136"/>
      <c r="D97" s="138"/>
      <c r="E97" s="64">
        <v>6</v>
      </c>
      <c r="F97" s="64">
        <f>E97+5</f>
        <v>11</v>
      </c>
      <c r="G97" s="99" t="str">
        <f t="shared" si="20"/>
        <v>06</v>
      </c>
      <c r="H97" s="100" t="str">
        <f t="shared" si="20"/>
        <v>0B</v>
      </c>
      <c r="I97" s="101">
        <f t="shared" si="21"/>
        <v>0.023529411764705882</v>
      </c>
      <c r="J97" s="101">
        <f t="shared" si="22"/>
        <v>0.043137254901960784</v>
      </c>
      <c r="K97" s="102" t="s">
        <v>3</v>
      </c>
      <c r="L97" s="103" t="s">
        <v>63</v>
      </c>
      <c r="M97" s="117" t="s">
        <v>186</v>
      </c>
    </row>
    <row r="98" spans="1:13" ht="12.75">
      <c r="A98" s="136"/>
      <c r="B98" s="138"/>
      <c r="C98" s="136"/>
      <c r="D98" s="138"/>
      <c r="E98" s="64">
        <f aca="true" t="shared" si="23" ref="E98:E104">F97+1</f>
        <v>12</v>
      </c>
      <c r="F98" s="64">
        <f aca="true" t="shared" si="24" ref="F98:F104">E98+5</f>
        <v>17</v>
      </c>
      <c r="G98" s="99" t="str">
        <f t="shared" si="20"/>
        <v>0C</v>
      </c>
      <c r="H98" s="100" t="str">
        <f aca="true" t="shared" si="25" ref="H98:H104">_XLL.DEZINHEX(F98,2)</f>
        <v>11</v>
      </c>
      <c r="I98" s="101">
        <f t="shared" si="21"/>
        <v>0.047058823529411764</v>
      </c>
      <c r="J98" s="101">
        <f t="shared" si="22"/>
        <v>0.06666666666666667</v>
      </c>
      <c r="K98" s="102" t="s">
        <v>3</v>
      </c>
      <c r="L98" s="103" t="s">
        <v>64</v>
      </c>
      <c r="M98" s="117" t="s">
        <v>64</v>
      </c>
    </row>
    <row r="99" spans="1:13" ht="12.75">
      <c r="A99" s="136"/>
      <c r="B99" s="138"/>
      <c r="C99" s="136"/>
      <c r="D99" s="138"/>
      <c r="E99" s="64">
        <f t="shared" si="23"/>
        <v>18</v>
      </c>
      <c r="F99" s="64">
        <f t="shared" si="24"/>
        <v>23</v>
      </c>
      <c r="G99" s="99" t="str">
        <f t="shared" si="20"/>
        <v>12</v>
      </c>
      <c r="H99" s="100" t="str">
        <f t="shared" si="25"/>
        <v>17</v>
      </c>
      <c r="I99" s="101">
        <f t="shared" si="21"/>
        <v>0.07058823529411765</v>
      </c>
      <c r="J99" s="101">
        <f t="shared" si="22"/>
        <v>0.09019607843137255</v>
      </c>
      <c r="K99" s="102" t="s">
        <v>3</v>
      </c>
      <c r="L99" s="103" t="s">
        <v>45</v>
      </c>
      <c r="M99" s="117" t="s">
        <v>45</v>
      </c>
    </row>
    <row r="100" spans="1:13" ht="12.75">
      <c r="A100" s="136"/>
      <c r="B100" s="138"/>
      <c r="C100" s="136"/>
      <c r="D100" s="138"/>
      <c r="E100" s="64">
        <f t="shared" si="23"/>
        <v>24</v>
      </c>
      <c r="F100" s="64">
        <f t="shared" si="24"/>
        <v>29</v>
      </c>
      <c r="G100" s="99" t="str">
        <f t="shared" si="20"/>
        <v>18</v>
      </c>
      <c r="H100" s="100" t="str">
        <f t="shared" si="25"/>
        <v>1D</v>
      </c>
      <c r="I100" s="101">
        <f t="shared" si="21"/>
        <v>0.09411764705882353</v>
      </c>
      <c r="J100" s="101">
        <f t="shared" si="22"/>
        <v>0.11372549019607843</v>
      </c>
      <c r="K100" s="102" t="s">
        <v>3</v>
      </c>
      <c r="L100" s="103" t="s">
        <v>46</v>
      </c>
      <c r="M100" s="117" t="s">
        <v>46</v>
      </c>
    </row>
    <row r="101" spans="1:13" ht="12.75">
      <c r="A101" s="136"/>
      <c r="B101" s="138"/>
      <c r="C101" s="136"/>
      <c r="D101" s="138"/>
      <c r="E101" s="64">
        <f t="shared" si="23"/>
        <v>30</v>
      </c>
      <c r="F101" s="64">
        <f t="shared" si="24"/>
        <v>35</v>
      </c>
      <c r="G101" s="99" t="str">
        <f>_XLL.DEZINHEX(E101,2)</f>
        <v>1E</v>
      </c>
      <c r="H101" s="100" t="str">
        <f t="shared" si="25"/>
        <v>23</v>
      </c>
      <c r="I101" s="101">
        <f t="shared" si="21"/>
        <v>0.11764705882352941</v>
      </c>
      <c r="J101" s="101">
        <f t="shared" si="22"/>
        <v>0.13725490196078433</v>
      </c>
      <c r="K101" s="102" t="s">
        <v>3</v>
      </c>
      <c r="L101" s="103" t="s">
        <v>65</v>
      </c>
      <c r="M101" s="117" t="s">
        <v>65</v>
      </c>
    </row>
    <row r="102" spans="1:13" ht="12.75">
      <c r="A102" s="136"/>
      <c r="B102" s="138"/>
      <c r="C102" s="136"/>
      <c r="D102" s="138"/>
      <c r="E102" s="64">
        <f t="shared" si="23"/>
        <v>36</v>
      </c>
      <c r="F102" s="64">
        <f t="shared" si="24"/>
        <v>41</v>
      </c>
      <c r="G102" s="99" t="str">
        <f>_XLL.DEZINHEX(E102,2)</f>
        <v>24</v>
      </c>
      <c r="H102" s="100" t="str">
        <f t="shared" si="25"/>
        <v>29</v>
      </c>
      <c r="I102" s="101">
        <f t="shared" si="21"/>
        <v>0.1411764705882353</v>
      </c>
      <c r="J102" s="101">
        <f t="shared" si="22"/>
        <v>0.1607843137254902</v>
      </c>
      <c r="K102" s="102" t="s">
        <v>3</v>
      </c>
      <c r="L102" s="103" t="s">
        <v>66</v>
      </c>
      <c r="M102" s="117" t="s">
        <v>66</v>
      </c>
    </row>
    <row r="103" spans="1:13" ht="12.75">
      <c r="A103" s="136"/>
      <c r="B103" s="138"/>
      <c r="C103" s="136"/>
      <c r="D103" s="138"/>
      <c r="E103" s="64">
        <f t="shared" si="23"/>
        <v>42</v>
      </c>
      <c r="F103" s="64">
        <f t="shared" si="24"/>
        <v>47</v>
      </c>
      <c r="G103" s="99" t="str">
        <f>_XLL.DEZINHEX(E103,2)</f>
        <v>2A</v>
      </c>
      <c r="H103" s="100" t="str">
        <f t="shared" si="25"/>
        <v>2F</v>
      </c>
      <c r="I103" s="101">
        <f t="shared" si="21"/>
        <v>0.16470588235294117</v>
      </c>
      <c r="J103" s="101">
        <f t="shared" si="22"/>
        <v>0.1843137254901961</v>
      </c>
      <c r="K103" s="102" t="s">
        <v>3</v>
      </c>
      <c r="L103" s="103" t="s">
        <v>192</v>
      </c>
      <c r="M103" s="117" t="s">
        <v>192</v>
      </c>
    </row>
    <row r="104" spans="1:13" ht="12.75">
      <c r="A104" s="136"/>
      <c r="B104" s="138"/>
      <c r="C104" s="136"/>
      <c r="D104" s="138"/>
      <c r="E104" s="64">
        <f t="shared" si="23"/>
        <v>48</v>
      </c>
      <c r="F104" s="64">
        <f t="shared" si="24"/>
        <v>53</v>
      </c>
      <c r="G104" s="99" t="str">
        <f>_XLL.DEZINHEX(E104,2)</f>
        <v>30</v>
      </c>
      <c r="H104" s="100" t="str">
        <f t="shared" si="25"/>
        <v>35</v>
      </c>
      <c r="I104" s="101">
        <f t="shared" si="21"/>
        <v>0.18823529411764706</v>
      </c>
      <c r="J104" s="101">
        <f t="shared" si="22"/>
        <v>0.20784313725490197</v>
      </c>
      <c r="K104" s="102" t="s">
        <v>3</v>
      </c>
      <c r="L104" s="103" t="s">
        <v>193</v>
      </c>
      <c r="M104" s="117" t="s">
        <v>193</v>
      </c>
    </row>
    <row r="105" spans="1:13" ht="12.75">
      <c r="A105" s="136"/>
      <c r="B105" s="138"/>
      <c r="C105" s="136"/>
      <c r="D105" s="138"/>
      <c r="E105" s="104"/>
      <c r="F105" s="104"/>
      <c r="G105" s="105"/>
      <c r="H105" s="105"/>
      <c r="I105" s="104"/>
      <c r="J105" s="104"/>
      <c r="K105" s="106"/>
      <c r="L105" s="62" t="s">
        <v>178</v>
      </c>
      <c r="M105" s="62" t="s">
        <v>187</v>
      </c>
    </row>
    <row r="106" spans="1:13" ht="12.75">
      <c r="A106" s="136"/>
      <c r="B106" s="138"/>
      <c r="C106" s="136"/>
      <c r="D106" s="138"/>
      <c r="E106" s="64">
        <v>54</v>
      </c>
      <c r="F106" s="64">
        <v>59</v>
      </c>
      <c r="G106" s="99" t="str">
        <f aca="true" t="shared" si="26" ref="G106:H109">_XLL.DEZINHEX(E106,2)</f>
        <v>36</v>
      </c>
      <c r="H106" s="100" t="str">
        <f t="shared" si="26"/>
        <v>3B</v>
      </c>
      <c r="I106" s="101">
        <f aca="true" t="shared" si="27" ref="I106:J109">(E106/255)</f>
        <v>0.21176470588235294</v>
      </c>
      <c r="J106" s="101">
        <f t="shared" si="27"/>
        <v>0.23137254901960785</v>
      </c>
      <c r="K106" s="102" t="s">
        <v>3</v>
      </c>
      <c r="L106" s="103" t="s">
        <v>0</v>
      </c>
      <c r="M106" s="117" t="s">
        <v>18</v>
      </c>
    </row>
    <row r="107" spans="1:13" ht="12.75">
      <c r="A107" s="136"/>
      <c r="B107" s="138"/>
      <c r="C107" s="136"/>
      <c r="D107" s="138"/>
      <c r="E107" s="64">
        <v>60</v>
      </c>
      <c r="F107" s="64">
        <f>E107+5</f>
        <v>65</v>
      </c>
      <c r="G107" s="99" t="str">
        <f t="shared" si="26"/>
        <v>3C</v>
      </c>
      <c r="H107" s="100" t="str">
        <f t="shared" si="26"/>
        <v>41</v>
      </c>
      <c r="I107" s="101">
        <f t="shared" si="27"/>
        <v>0.23529411764705882</v>
      </c>
      <c r="J107" s="101">
        <f t="shared" si="27"/>
        <v>0.2549019607843137</v>
      </c>
      <c r="K107" s="102" t="s">
        <v>3</v>
      </c>
      <c r="L107" s="103" t="s">
        <v>63</v>
      </c>
      <c r="M107" s="117" t="s">
        <v>186</v>
      </c>
    </row>
    <row r="108" spans="1:13" ht="12.75">
      <c r="A108" s="136"/>
      <c r="B108" s="138"/>
      <c r="C108" s="136"/>
      <c r="D108" s="138"/>
      <c r="E108" s="64">
        <f>F107+1</f>
        <v>66</v>
      </c>
      <c r="F108" s="64">
        <f aca="true" t="shared" si="28" ref="F108:F113">E108+5</f>
        <v>71</v>
      </c>
      <c r="G108" s="99" t="str">
        <f t="shared" si="26"/>
        <v>42</v>
      </c>
      <c r="H108" s="100" t="str">
        <f t="shared" si="26"/>
        <v>47</v>
      </c>
      <c r="I108" s="101">
        <f t="shared" si="27"/>
        <v>0.25882352941176473</v>
      </c>
      <c r="J108" s="101">
        <f t="shared" si="27"/>
        <v>0.2784313725490196</v>
      </c>
      <c r="K108" s="102" t="s">
        <v>3</v>
      </c>
      <c r="L108" s="103" t="s">
        <v>64</v>
      </c>
      <c r="M108" s="117" t="s">
        <v>64</v>
      </c>
    </row>
    <row r="109" spans="1:13" ht="12.75">
      <c r="A109" s="136"/>
      <c r="B109" s="138"/>
      <c r="C109" s="136"/>
      <c r="D109" s="138"/>
      <c r="E109" s="64">
        <f aca="true" t="shared" si="29" ref="E109:E114">F108+1</f>
        <v>72</v>
      </c>
      <c r="F109" s="64">
        <f t="shared" si="28"/>
        <v>77</v>
      </c>
      <c r="G109" s="99" t="str">
        <f t="shared" si="26"/>
        <v>48</v>
      </c>
      <c r="H109" s="100" t="str">
        <f t="shared" si="26"/>
        <v>4D</v>
      </c>
      <c r="I109" s="101">
        <f t="shared" si="27"/>
        <v>0.2823529411764706</v>
      </c>
      <c r="J109" s="101">
        <f t="shared" si="27"/>
        <v>0.30196078431372547</v>
      </c>
      <c r="K109" s="102" t="s">
        <v>3</v>
      </c>
      <c r="L109" s="103" t="s">
        <v>45</v>
      </c>
      <c r="M109" s="117" t="s">
        <v>45</v>
      </c>
    </row>
    <row r="110" spans="1:13" ht="12.75">
      <c r="A110" s="136"/>
      <c r="B110" s="138"/>
      <c r="C110" s="136"/>
      <c r="D110" s="138"/>
      <c r="E110" s="64">
        <f t="shared" si="29"/>
        <v>78</v>
      </c>
      <c r="F110" s="64">
        <f t="shared" si="28"/>
        <v>83</v>
      </c>
      <c r="G110" s="99" t="str">
        <f aca="true" t="shared" si="30" ref="G110:H114">_XLL.DEZINHEX(E110,2)</f>
        <v>4E</v>
      </c>
      <c r="H110" s="100" t="str">
        <f t="shared" si="30"/>
        <v>53</v>
      </c>
      <c r="I110" s="101">
        <f aca="true" t="shared" si="31" ref="I110:J114">(E110/255)</f>
        <v>0.3058823529411765</v>
      </c>
      <c r="J110" s="101">
        <f t="shared" si="31"/>
        <v>0.3254901960784314</v>
      </c>
      <c r="K110" s="102" t="s">
        <v>3</v>
      </c>
      <c r="L110" s="103" t="s">
        <v>46</v>
      </c>
      <c r="M110" s="117" t="s">
        <v>46</v>
      </c>
    </row>
    <row r="111" spans="1:13" ht="12.75">
      <c r="A111" s="136"/>
      <c r="B111" s="138"/>
      <c r="C111" s="136"/>
      <c r="D111" s="138"/>
      <c r="E111" s="64">
        <f t="shared" si="29"/>
        <v>84</v>
      </c>
      <c r="F111" s="64">
        <f t="shared" si="28"/>
        <v>89</v>
      </c>
      <c r="G111" s="99" t="str">
        <f t="shared" si="30"/>
        <v>54</v>
      </c>
      <c r="H111" s="100" t="str">
        <f t="shared" si="30"/>
        <v>59</v>
      </c>
      <c r="I111" s="101">
        <f t="shared" si="31"/>
        <v>0.32941176470588235</v>
      </c>
      <c r="J111" s="101">
        <f t="shared" si="31"/>
        <v>0.34901960784313724</v>
      </c>
      <c r="K111" s="102" t="s">
        <v>3</v>
      </c>
      <c r="L111" s="103" t="s">
        <v>65</v>
      </c>
      <c r="M111" s="117" t="s">
        <v>65</v>
      </c>
    </row>
    <row r="112" spans="1:13" ht="12.75">
      <c r="A112" s="136"/>
      <c r="B112" s="138"/>
      <c r="C112" s="136"/>
      <c r="D112" s="138"/>
      <c r="E112" s="64">
        <f t="shared" si="29"/>
        <v>90</v>
      </c>
      <c r="F112" s="64">
        <f t="shared" si="28"/>
        <v>95</v>
      </c>
      <c r="G112" s="99" t="str">
        <f t="shared" si="30"/>
        <v>5A</v>
      </c>
      <c r="H112" s="100" t="str">
        <f t="shared" si="30"/>
        <v>5F</v>
      </c>
      <c r="I112" s="101">
        <f t="shared" si="31"/>
        <v>0.35294117647058826</v>
      </c>
      <c r="J112" s="101">
        <f t="shared" si="31"/>
        <v>0.37254901960784315</v>
      </c>
      <c r="K112" s="102" t="s">
        <v>3</v>
      </c>
      <c r="L112" s="103" t="s">
        <v>66</v>
      </c>
      <c r="M112" s="117" t="s">
        <v>66</v>
      </c>
    </row>
    <row r="113" spans="1:13" ht="12.75">
      <c r="A113" s="136"/>
      <c r="B113" s="138"/>
      <c r="C113" s="136"/>
      <c r="D113" s="138"/>
      <c r="E113" s="64">
        <f t="shared" si="29"/>
        <v>96</v>
      </c>
      <c r="F113" s="64">
        <f t="shared" si="28"/>
        <v>101</v>
      </c>
      <c r="G113" s="99" t="str">
        <f t="shared" si="30"/>
        <v>60</v>
      </c>
      <c r="H113" s="100" t="str">
        <f t="shared" si="30"/>
        <v>65</v>
      </c>
      <c r="I113" s="101">
        <f t="shared" si="31"/>
        <v>0.3764705882352941</v>
      </c>
      <c r="J113" s="101">
        <f t="shared" si="31"/>
        <v>0.396078431372549</v>
      </c>
      <c r="K113" s="102" t="s">
        <v>3</v>
      </c>
      <c r="L113" s="103" t="s">
        <v>192</v>
      </c>
      <c r="M113" s="117" t="s">
        <v>192</v>
      </c>
    </row>
    <row r="114" spans="1:13" ht="12.75">
      <c r="A114" s="136"/>
      <c r="B114" s="138"/>
      <c r="C114" s="136"/>
      <c r="D114" s="138"/>
      <c r="E114" s="64">
        <f t="shared" si="29"/>
        <v>102</v>
      </c>
      <c r="F114" s="64">
        <v>106</v>
      </c>
      <c r="G114" s="99" t="str">
        <f t="shared" si="30"/>
        <v>66</v>
      </c>
      <c r="H114" s="100" t="str">
        <f t="shared" si="30"/>
        <v>6A</v>
      </c>
      <c r="I114" s="101">
        <f t="shared" si="31"/>
        <v>0.4</v>
      </c>
      <c r="J114" s="101">
        <f t="shared" si="31"/>
        <v>0.41568627450980394</v>
      </c>
      <c r="K114" s="102" t="s">
        <v>3</v>
      </c>
      <c r="L114" s="103" t="s">
        <v>193</v>
      </c>
      <c r="M114" s="117" t="s">
        <v>193</v>
      </c>
    </row>
    <row r="115" spans="1:13" ht="12.75">
      <c r="A115" s="136"/>
      <c r="B115" s="138"/>
      <c r="C115" s="136"/>
      <c r="D115" s="138"/>
      <c r="E115" s="104"/>
      <c r="F115" s="104"/>
      <c r="G115" s="105"/>
      <c r="H115" s="105"/>
      <c r="I115" s="104"/>
      <c r="J115" s="104"/>
      <c r="K115" s="106"/>
      <c r="L115" s="62" t="s">
        <v>92</v>
      </c>
      <c r="M115" s="62" t="s">
        <v>93</v>
      </c>
    </row>
    <row r="116" spans="1:13" ht="12.75">
      <c r="A116" s="136"/>
      <c r="B116" s="138"/>
      <c r="C116" s="136"/>
      <c r="D116" s="138"/>
      <c r="E116" s="64">
        <v>107</v>
      </c>
      <c r="F116" s="64">
        <v>119</v>
      </c>
      <c r="G116" s="99" t="str">
        <f aca="true" t="shared" si="32" ref="G116:H118">_XLL.DEZINHEX(E116,2)</f>
        <v>6B</v>
      </c>
      <c r="H116" s="100" t="str">
        <f t="shared" si="32"/>
        <v>77</v>
      </c>
      <c r="I116" s="101">
        <f aca="true" t="shared" si="33" ref="I116:J118">(E116/255)</f>
        <v>0.4196078431372549</v>
      </c>
      <c r="J116" s="101">
        <f t="shared" si="33"/>
        <v>0.4666666666666667</v>
      </c>
      <c r="K116" s="102" t="s">
        <v>3</v>
      </c>
      <c r="L116" s="103" t="s">
        <v>0</v>
      </c>
      <c r="M116" s="117" t="s">
        <v>18</v>
      </c>
    </row>
    <row r="117" spans="1:13" ht="12.75">
      <c r="A117" s="136"/>
      <c r="B117" s="138"/>
      <c r="C117" s="136"/>
      <c r="D117" s="138"/>
      <c r="E117" s="64">
        <v>120</v>
      </c>
      <c r="F117" s="64">
        <f>E117+12</f>
        <v>132</v>
      </c>
      <c r="G117" s="99" t="str">
        <f t="shared" si="32"/>
        <v>78</v>
      </c>
      <c r="H117" s="100" t="str">
        <f t="shared" si="32"/>
        <v>84</v>
      </c>
      <c r="I117" s="101">
        <f t="shared" si="33"/>
        <v>0.47058823529411764</v>
      </c>
      <c r="J117" s="101">
        <f t="shared" si="33"/>
        <v>0.5176470588235295</v>
      </c>
      <c r="K117" s="102" t="s">
        <v>12</v>
      </c>
      <c r="L117" s="103" t="s">
        <v>63</v>
      </c>
      <c r="M117" s="117" t="s">
        <v>186</v>
      </c>
    </row>
    <row r="118" spans="1:13" ht="12.75">
      <c r="A118" s="136"/>
      <c r="B118" s="138"/>
      <c r="C118" s="136"/>
      <c r="D118" s="138"/>
      <c r="E118" s="64">
        <f>F117+1</f>
        <v>133</v>
      </c>
      <c r="F118" s="64">
        <f aca="true" t="shared" si="34" ref="F118:F124">E118+12</f>
        <v>145</v>
      </c>
      <c r="G118" s="99" t="str">
        <f t="shared" si="32"/>
        <v>85</v>
      </c>
      <c r="H118" s="100" t="str">
        <f t="shared" si="32"/>
        <v>91</v>
      </c>
      <c r="I118" s="101">
        <f t="shared" si="33"/>
        <v>0.5215686274509804</v>
      </c>
      <c r="J118" s="101">
        <f t="shared" si="33"/>
        <v>0.5686274509803921</v>
      </c>
      <c r="K118" s="102" t="s">
        <v>12</v>
      </c>
      <c r="L118" s="103" t="s">
        <v>64</v>
      </c>
      <c r="M118" s="117" t="s">
        <v>64</v>
      </c>
    </row>
    <row r="119" spans="1:13" ht="12.75">
      <c r="A119" s="136"/>
      <c r="B119" s="138"/>
      <c r="C119" s="136"/>
      <c r="D119" s="138"/>
      <c r="E119" s="64">
        <f aca="true" t="shared" si="35" ref="E119:E124">F118+1</f>
        <v>146</v>
      </c>
      <c r="F119" s="64">
        <f t="shared" si="34"/>
        <v>158</v>
      </c>
      <c r="G119" s="99" t="str">
        <f aca="true" t="shared" si="36" ref="G119:H124">_XLL.DEZINHEX(E119,2)</f>
        <v>92</v>
      </c>
      <c r="H119" s="100" t="str">
        <f t="shared" si="36"/>
        <v>9E</v>
      </c>
      <c r="I119" s="101">
        <f aca="true" t="shared" si="37" ref="I119:J124">(E119/255)</f>
        <v>0.5725490196078431</v>
      </c>
      <c r="J119" s="101">
        <f t="shared" si="37"/>
        <v>0.6196078431372549</v>
      </c>
      <c r="K119" s="102" t="s">
        <v>12</v>
      </c>
      <c r="L119" s="103" t="s">
        <v>45</v>
      </c>
      <c r="M119" s="117" t="s">
        <v>45</v>
      </c>
    </row>
    <row r="120" spans="1:13" ht="12.75">
      <c r="A120" s="136"/>
      <c r="B120" s="138"/>
      <c r="C120" s="136"/>
      <c r="D120" s="138"/>
      <c r="E120" s="64">
        <f t="shared" si="35"/>
        <v>159</v>
      </c>
      <c r="F120" s="64">
        <f t="shared" si="34"/>
        <v>171</v>
      </c>
      <c r="G120" s="99" t="str">
        <f t="shared" si="36"/>
        <v>9F</v>
      </c>
      <c r="H120" s="100" t="str">
        <f t="shared" si="36"/>
        <v>AB</v>
      </c>
      <c r="I120" s="101">
        <f t="shared" si="37"/>
        <v>0.6235294117647059</v>
      </c>
      <c r="J120" s="101">
        <f t="shared" si="37"/>
        <v>0.6705882352941176</v>
      </c>
      <c r="K120" s="102" t="s">
        <v>12</v>
      </c>
      <c r="L120" s="103" t="s">
        <v>46</v>
      </c>
      <c r="M120" s="117" t="s">
        <v>46</v>
      </c>
    </row>
    <row r="121" spans="1:13" ht="12.75">
      <c r="A121" s="136"/>
      <c r="B121" s="138"/>
      <c r="C121" s="136"/>
      <c r="D121" s="138"/>
      <c r="E121" s="64">
        <f t="shared" si="35"/>
        <v>172</v>
      </c>
      <c r="F121" s="64">
        <f t="shared" si="34"/>
        <v>184</v>
      </c>
      <c r="G121" s="99" t="str">
        <f t="shared" si="36"/>
        <v>AC</v>
      </c>
      <c r="H121" s="100" t="str">
        <f t="shared" si="36"/>
        <v>B8</v>
      </c>
      <c r="I121" s="101">
        <f t="shared" si="37"/>
        <v>0.6745098039215687</v>
      </c>
      <c r="J121" s="101">
        <f t="shared" si="37"/>
        <v>0.7215686274509804</v>
      </c>
      <c r="K121" s="102" t="s">
        <v>12</v>
      </c>
      <c r="L121" s="103" t="s">
        <v>65</v>
      </c>
      <c r="M121" s="117" t="s">
        <v>65</v>
      </c>
    </row>
    <row r="122" spans="1:13" ht="12.75">
      <c r="A122" s="136"/>
      <c r="B122" s="138"/>
      <c r="C122" s="136"/>
      <c r="D122" s="138"/>
      <c r="E122" s="64">
        <f t="shared" si="35"/>
        <v>185</v>
      </c>
      <c r="F122" s="64">
        <f t="shared" si="34"/>
        <v>197</v>
      </c>
      <c r="G122" s="99" t="str">
        <f t="shared" si="36"/>
        <v>B9</v>
      </c>
      <c r="H122" s="100" t="str">
        <f t="shared" si="36"/>
        <v>C5</v>
      </c>
      <c r="I122" s="101">
        <f t="shared" si="37"/>
        <v>0.7254901960784313</v>
      </c>
      <c r="J122" s="101">
        <f t="shared" si="37"/>
        <v>0.7725490196078432</v>
      </c>
      <c r="K122" s="102" t="s">
        <v>12</v>
      </c>
      <c r="L122" s="103" t="s">
        <v>66</v>
      </c>
      <c r="M122" s="117" t="s">
        <v>66</v>
      </c>
    </row>
    <row r="123" spans="1:13" ht="12.75">
      <c r="A123" s="136"/>
      <c r="B123" s="138"/>
      <c r="C123" s="136"/>
      <c r="D123" s="138"/>
      <c r="E123" s="64">
        <f t="shared" si="35"/>
        <v>198</v>
      </c>
      <c r="F123" s="64">
        <f t="shared" si="34"/>
        <v>210</v>
      </c>
      <c r="G123" s="99" t="str">
        <f t="shared" si="36"/>
        <v>C6</v>
      </c>
      <c r="H123" s="100" t="str">
        <f t="shared" si="36"/>
        <v>D2</v>
      </c>
      <c r="I123" s="101">
        <f t="shared" si="37"/>
        <v>0.7764705882352941</v>
      </c>
      <c r="J123" s="101">
        <f t="shared" si="37"/>
        <v>0.8235294117647058</v>
      </c>
      <c r="K123" s="102" t="s">
        <v>12</v>
      </c>
      <c r="L123" s="103" t="s">
        <v>192</v>
      </c>
      <c r="M123" s="117" t="s">
        <v>192</v>
      </c>
    </row>
    <row r="124" spans="1:13" ht="12.75">
      <c r="A124" s="136"/>
      <c r="B124" s="138"/>
      <c r="C124" s="136"/>
      <c r="D124" s="138"/>
      <c r="E124" s="64">
        <f t="shared" si="35"/>
        <v>211</v>
      </c>
      <c r="F124" s="64">
        <f t="shared" si="34"/>
        <v>223</v>
      </c>
      <c r="G124" s="99" t="str">
        <f t="shared" si="36"/>
        <v>D3</v>
      </c>
      <c r="H124" s="100" t="str">
        <f t="shared" si="36"/>
        <v>DF</v>
      </c>
      <c r="I124" s="101">
        <f t="shared" si="37"/>
        <v>0.8274509803921568</v>
      </c>
      <c r="J124" s="101">
        <f t="shared" si="37"/>
        <v>0.8745098039215686</v>
      </c>
      <c r="K124" s="102" t="s">
        <v>12</v>
      </c>
      <c r="L124" s="103" t="s">
        <v>193</v>
      </c>
      <c r="M124" s="117" t="s">
        <v>193</v>
      </c>
    </row>
    <row r="125" spans="1:13" ht="15.75" customHeight="1">
      <c r="A125" s="136"/>
      <c r="B125" s="138"/>
      <c r="C125" s="136"/>
      <c r="D125" s="138"/>
      <c r="E125" s="47"/>
      <c r="F125" s="47"/>
      <c r="G125" s="48"/>
      <c r="H125" s="48"/>
      <c r="I125" s="47"/>
      <c r="J125" s="47"/>
      <c r="K125" s="33"/>
      <c r="L125" s="59" t="s">
        <v>59</v>
      </c>
      <c r="M125" s="59" t="s">
        <v>60</v>
      </c>
    </row>
    <row r="126" spans="1:13" ht="15.75" customHeight="1">
      <c r="A126" s="136"/>
      <c r="B126" s="138"/>
      <c r="C126" s="136"/>
      <c r="D126" s="138"/>
      <c r="E126" s="64">
        <v>224</v>
      </c>
      <c r="F126" s="14">
        <v>239</v>
      </c>
      <c r="G126" s="7" t="str">
        <f>_XLL.DEZINHEX(E126,2)</f>
        <v>E0</v>
      </c>
      <c r="H126" s="8" t="str">
        <f>_XLL.DEZINHEX(F126,2)</f>
        <v>EF</v>
      </c>
      <c r="I126" s="22">
        <f>(E126/255)</f>
        <v>0.8784313725490196</v>
      </c>
      <c r="J126" s="22">
        <f>(F126/255)</f>
        <v>0.9372549019607843</v>
      </c>
      <c r="K126" s="4" t="s">
        <v>12</v>
      </c>
      <c r="L126" s="68" t="s">
        <v>47</v>
      </c>
      <c r="M126" s="69" t="s">
        <v>50</v>
      </c>
    </row>
    <row r="127" spans="1:13" ht="15.75" customHeight="1">
      <c r="A127" s="136"/>
      <c r="B127" s="138"/>
      <c r="C127" s="136"/>
      <c r="D127" s="138"/>
      <c r="E127" s="47"/>
      <c r="F127" s="47"/>
      <c r="G127" s="48"/>
      <c r="H127" s="48"/>
      <c r="I127" s="47"/>
      <c r="J127" s="47"/>
      <c r="K127" s="33"/>
      <c r="L127" s="59" t="s">
        <v>62</v>
      </c>
      <c r="M127" s="59" t="s">
        <v>61</v>
      </c>
    </row>
    <row r="128" spans="1:13" ht="15.75" customHeight="1">
      <c r="A128" s="137"/>
      <c r="B128" s="144"/>
      <c r="C128" s="137"/>
      <c r="D128" s="144"/>
      <c r="E128" s="14">
        <v>240</v>
      </c>
      <c r="F128" s="14">
        <v>255</v>
      </c>
      <c r="G128" s="7" t="str">
        <f>_XLL.DEZINHEX(E128,2)</f>
        <v>F0</v>
      </c>
      <c r="H128" s="8" t="str">
        <f>_XLL.DEZINHEX(F128,2)</f>
        <v>FF</v>
      </c>
      <c r="I128" s="22">
        <f>(E128/255)</f>
        <v>0.9411764705882353</v>
      </c>
      <c r="J128" s="22">
        <f>(F128/255)</f>
        <v>1</v>
      </c>
      <c r="K128" s="4" t="s">
        <v>12</v>
      </c>
      <c r="L128" s="68" t="s">
        <v>47</v>
      </c>
      <c r="M128" s="69" t="s">
        <v>50</v>
      </c>
    </row>
    <row r="129" spans="1:13" ht="15">
      <c r="A129" s="123">
        <v>10</v>
      </c>
      <c r="B129" s="123">
        <v>12</v>
      </c>
      <c r="C129" s="126"/>
      <c r="D129" s="126"/>
      <c r="E129" s="32"/>
      <c r="F129" s="32"/>
      <c r="G129" s="33"/>
      <c r="H129" s="33"/>
      <c r="I129" s="32"/>
      <c r="J129" s="32"/>
      <c r="K129" s="33"/>
      <c r="L129" s="35" t="s">
        <v>111</v>
      </c>
      <c r="M129" s="35" t="s">
        <v>112</v>
      </c>
    </row>
    <row r="130" spans="1:13" ht="12.75">
      <c r="A130" s="136"/>
      <c r="B130" s="136"/>
      <c r="C130" s="138"/>
      <c r="D130" s="138"/>
      <c r="E130" s="14">
        <v>0</v>
      </c>
      <c r="F130" s="14">
        <v>15</v>
      </c>
      <c r="G130" s="7" t="str">
        <f aca="true" t="shared" si="38" ref="G130:H136">_XLL.DEZINHEX(E130,2)</f>
        <v>00</v>
      </c>
      <c r="H130" s="8" t="str">
        <f t="shared" si="38"/>
        <v>0F</v>
      </c>
      <c r="I130" s="22">
        <f aca="true" t="shared" si="39" ref="I130:J136">(E130/255)</f>
        <v>0</v>
      </c>
      <c r="J130" s="22">
        <f t="shared" si="39"/>
        <v>0.058823529411764705</v>
      </c>
      <c r="K130" s="4" t="s">
        <v>3</v>
      </c>
      <c r="L130" s="60" t="s">
        <v>67</v>
      </c>
      <c r="M130" s="60" t="s">
        <v>68</v>
      </c>
    </row>
    <row r="131" spans="1:13" ht="12.75">
      <c r="A131" s="136"/>
      <c r="B131" s="136"/>
      <c r="C131" s="138"/>
      <c r="D131" s="138"/>
      <c r="E131" s="14">
        <v>16</v>
      </c>
      <c r="F131" s="14">
        <v>31</v>
      </c>
      <c r="G131" s="7" t="str">
        <f t="shared" si="38"/>
        <v>10</v>
      </c>
      <c r="H131" s="8" t="str">
        <f t="shared" si="38"/>
        <v>1F</v>
      </c>
      <c r="I131" s="22">
        <f t="shared" si="39"/>
        <v>0.06274509803921569</v>
      </c>
      <c r="J131" s="22">
        <f t="shared" si="39"/>
        <v>0.12156862745098039</v>
      </c>
      <c r="K131" s="4" t="s">
        <v>3</v>
      </c>
      <c r="L131" s="61" t="s">
        <v>90</v>
      </c>
      <c r="M131" s="61" t="s">
        <v>91</v>
      </c>
    </row>
    <row r="132" spans="1:13" ht="12.75">
      <c r="A132" s="136"/>
      <c r="B132" s="136"/>
      <c r="C132" s="138"/>
      <c r="D132" s="138"/>
      <c r="E132" s="14">
        <v>32</v>
      </c>
      <c r="F132" s="14">
        <v>47</v>
      </c>
      <c r="G132" s="7" t="str">
        <f t="shared" si="38"/>
        <v>20</v>
      </c>
      <c r="H132" s="8" t="str">
        <f t="shared" si="38"/>
        <v>2F</v>
      </c>
      <c r="I132" s="22">
        <f t="shared" si="39"/>
        <v>0.12549019607843137</v>
      </c>
      <c r="J132" s="22">
        <f t="shared" si="39"/>
        <v>0.1843137254901961</v>
      </c>
      <c r="K132" s="4" t="s">
        <v>3</v>
      </c>
      <c r="L132" s="61" t="s">
        <v>69</v>
      </c>
      <c r="M132" s="61" t="s">
        <v>71</v>
      </c>
    </row>
    <row r="133" spans="1:13" ht="12.75">
      <c r="A133" s="136"/>
      <c r="B133" s="136"/>
      <c r="C133" s="138"/>
      <c r="D133" s="138"/>
      <c r="E133" s="14">
        <v>48</v>
      </c>
      <c r="F133" s="14">
        <v>63</v>
      </c>
      <c r="G133" s="7" t="str">
        <f t="shared" si="38"/>
        <v>30</v>
      </c>
      <c r="H133" s="8" t="str">
        <f t="shared" si="38"/>
        <v>3F</v>
      </c>
      <c r="I133" s="22">
        <f t="shared" si="39"/>
        <v>0.18823529411764706</v>
      </c>
      <c r="J133" s="22">
        <f t="shared" si="39"/>
        <v>0.24705882352941178</v>
      </c>
      <c r="K133" s="4" t="s">
        <v>3</v>
      </c>
      <c r="L133" s="61" t="s">
        <v>70</v>
      </c>
      <c r="M133" s="61" t="s">
        <v>72</v>
      </c>
    </row>
    <row r="134" spans="1:13" ht="12.75">
      <c r="A134" s="136"/>
      <c r="B134" s="136"/>
      <c r="C134" s="138"/>
      <c r="D134" s="138"/>
      <c r="E134" s="14">
        <v>64</v>
      </c>
      <c r="F134" s="14">
        <v>79</v>
      </c>
      <c r="G134" s="7" t="str">
        <f t="shared" si="38"/>
        <v>40</v>
      </c>
      <c r="H134" s="8" t="str">
        <f t="shared" si="38"/>
        <v>4F</v>
      </c>
      <c r="I134" s="22">
        <f t="shared" si="39"/>
        <v>0.25098039215686274</v>
      </c>
      <c r="J134" s="22">
        <f t="shared" si="39"/>
        <v>0.30980392156862746</v>
      </c>
      <c r="K134" s="4" t="s">
        <v>3</v>
      </c>
      <c r="L134" s="61" t="s">
        <v>113</v>
      </c>
      <c r="M134" s="61" t="s">
        <v>114</v>
      </c>
    </row>
    <row r="135" spans="1:13" ht="12.75">
      <c r="A135" s="136"/>
      <c r="B135" s="136"/>
      <c r="C135" s="138"/>
      <c r="D135" s="138"/>
      <c r="E135" s="14">
        <v>80</v>
      </c>
      <c r="F135" s="14">
        <v>95</v>
      </c>
      <c r="G135" s="7" t="str">
        <f t="shared" si="38"/>
        <v>50</v>
      </c>
      <c r="H135" s="8" t="str">
        <f t="shared" si="38"/>
        <v>5F</v>
      </c>
      <c r="I135" s="22">
        <f t="shared" si="39"/>
        <v>0.3137254901960784</v>
      </c>
      <c r="J135" s="22">
        <f t="shared" si="39"/>
        <v>0.37254901960784315</v>
      </c>
      <c r="K135" s="4" t="s">
        <v>3</v>
      </c>
      <c r="L135" s="56" t="s">
        <v>73</v>
      </c>
      <c r="M135" s="56" t="s">
        <v>74</v>
      </c>
    </row>
    <row r="136" spans="1:13" ht="12.75">
      <c r="A136" s="137"/>
      <c r="B136" s="137"/>
      <c r="C136" s="144"/>
      <c r="D136" s="144"/>
      <c r="E136" s="14">
        <v>96</v>
      </c>
      <c r="F136" s="14">
        <v>255</v>
      </c>
      <c r="G136" s="7" t="str">
        <f t="shared" si="38"/>
        <v>60</v>
      </c>
      <c r="H136" s="8" t="str">
        <f t="shared" si="38"/>
        <v>FF</v>
      </c>
      <c r="I136" s="22">
        <f t="shared" si="39"/>
        <v>0.3764705882352941</v>
      </c>
      <c r="J136" s="22">
        <f t="shared" si="39"/>
        <v>1</v>
      </c>
      <c r="K136" s="4" t="s">
        <v>3</v>
      </c>
      <c r="L136" s="61" t="s">
        <v>80</v>
      </c>
      <c r="M136" s="61" t="s">
        <v>81</v>
      </c>
    </row>
    <row r="137" spans="1:13" ht="15">
      <c r="A137" s="133">
        <v>11</v>
      </c>
      <c r="B137" s="133">
        <v>13</v>
      </c>
      <c r="C137" s="134"/>
      <c r="D137" s="134"/>
      <c r="E137" s="32"/>
      <c r="F137" s="32"/>
      <c r="G137" s="33"/>
      <c r="H137" s="33"/>
      <c r="I137" s="32"/>
      <c r="J137" s="32"/>
      <c r="K137" s="33"/>
      <c r="L137" s="35" t="s">
        <v>82</v>
      </c>
      <c r="M137" s="35" t="s">
        <v>77</v>
      </c>
    </row>
    <row r="138" spans="1:13" ht="12.75">
      <c r="A138" s="133"/>
      <c r="B138" s="133"/>
      <c r="C138" s="134"/>
      <c r="D138" s="134"/>
      <c r="E138" s="32"/>
      <c r="F138" s="47"/>
      <c r="G138" s="48"/>
      <c r="H138" s="48"/>
      <c r="I138" s="47"/>
      <c r="J138" s="47"/>
      <c r="K138" s="33"/>
      <c r="L138" s="62" t="s">
        <v>115</v>
      </c>
      <c r="M138" s="62" t="s">
        <v>116</v>
      </c>
    </row>
    <row r="139" spans="1:13" ht="12.75">
      <c r="A139" s="133"/>
      <c r="B139" s="133"/>
      <c r="C139" s="133"/>
      <c r="D139" s="133"/>
      <c r="E139" s="107">
        <v>0</v>
      </c>
      <c r="F139" s="64">
        <v>31</v>
      </c>
      <c r="G139" s="99" t="str">
        <f>_XLL.DEZINHEX(E139,2)</f>
        <v>00</v>
      </c>
      <c r="H139" s="100" t="str">
        <f>_XLL.DEZINHEX(F139,2)</f>
        <v>1F</v>
      </c>
      <c r="I139" s="101">
        <f>(E139/255)</f>
        <v>0</v>
      </c>
      <c r="J139" s="101">
        <f>(F139/255)</f>
        <v>0.12156862745098039</v>
      </c>
      <c r="K139" s="102" t="s">
        <v>3</v>
      </c>
      <c r="L139" s="103" t="s">
        <v>0</v>
      </c>
      <c r="M139" s="118" t="s">
        <v>18</v>
      </c>
    </row>
    <row r="140" spans="1:13" ht="12.75">
      <c r="A140" s="133"/>
      <c r="B140" s="133"/>
      <c r="C140" s="133"/>
      <c r="D140" s="133"/>
      <c r="E140" s="107">
        <f>F139+1</f>
        <v>32</v>
      </c>
      <c r="F140" s="64">
        <f>E140+31</f>
        <v>63</v>
      </c>
      <c r="G140" s="99" t="str">
        <f>_XLL.DEZINHEX(E140,2)</f>
        <v>20</v>
      </c>
      <c r="H140" s="100" t="str">
        <f>_XLL.DEZINHEX(F140,2)</f>
        <v>3F</v>
      </c>
      <c r="I140" s="101">
        <f>(E140/255)</f>
        <v>0.12549019607843137</v>
      </c>
      <c r="J140" s="101">
        <f>(F140/255)</f>
        <v>0.24705882352941178</v>
      </c>
      <c r="K140" s="102" t="s">
        <v>3</v>
      </c>
      <c r="L140" s="103" t="s">
        <v>63</v>
      </c>
      <c r="M140" s="119" t="s">
        <v>63</v>
      </c>
    </row>
    <row r="141" spans="1:13" ht="12.75">
      <c r="A141" s="133"/>
      <c r="B141" s="133"/>
      <c r="C141" s="133"/>
      <c r="D141" s="133"/>
      <c r="E141" s="107">
        <f aca="true" t="shared" si="40" ref="E141:E146">F140+1</f>
        <v>64</v>
      </c>
      <c r="F141" s="64">
        <f aca="true" t="shared" si="41" ref="F141:F146">E141+31</f>
        <v>95</v>
      </c>
      <c r="G141" s="99" t="str">
        <f aca="true" t="shared" si="42" ref="G141:G146">_XLL.DEZINHEX(E141,2)</f>
        <v>40</v>
      </c>
      <c r="H141" s="100" t="str">
        <f aca="true" t="shared" si="43" ref="H141:H146">_XLL.DEZINHEX(F141,2)</f>
        <v>5F</v>
      </c>
      <c r="I141" s="101">
        <f aca="true" t="shared" si="44" ref="I141:I146">(E141/255)</f>
        <v>0.25098039215686274</v>
      </c>
      <c r="J141" s="101">
        <f aca="true" t="shared" si="45" ref="J141:J146">(F141/255)</f>
        <v>0.37254901960784315</v>
      </c>
      <c r="K141" s="102" t="s">
        <v>3</v>
      </c>
      <c r="L141" s="103" t="s">
        <v>64</v>
      </c>
      <c r="M141" s="119" t="s">
        <v>64</v>
      </c>
    </row>
    <row r="142" spans="1:13" ht="12.75">
      <c r="A142" s="133"/>
      <c r="B142" s="133"/>
      <c r="C142" s="133"/>
      <c r="D142" s="133"/>
      <c r="E142" s="107">
        <f t="shared" si="40"/>
        <v>96</v>
      </c>
      <c r="F142" s="64">
        <f t="shared" si="41"/>
        <v>127</v>
      </c>
      <c r="G142" s="99" t="str">
        <f t="shared" si="42"/>
        <v>60</v>
      </c>
      <c r="H142" s="100" t="str">
        <f t="shared" si="43"/>
        <v>7F</v>
      </c>
      <c r="I142" s="101">
        <f t="shared" si="44"/>
        <v>0.3764705882352941</v>
      </c>
      <c r="J142" s="101">
        <f t="shared" si="45"/>
        <v>0.4980392156862745</v>
      </c>
      <c r="K142" s="102" t="s">
        <v>3</v>
      </c>
      <c r="L142" s="103" t="s">
        <v>45</v>
      </c>
      <c r="M142" s="119" t="s">
        <v>45</v>
      </c>
    </row>
    <row r="143" spans="1:13" ht="12.75">
      <c r="A143" s="133"/>
      <c r="B143" s="133"/>
      <c r="C143" s="133"/>
      <c r="D143" s="133"/>
      <c r="E143" s="107">
        <f t="shared" si="40"/>
        <v>128</v>
      </c>
      <c r="F143" s="64">
        <f t="shared" si="41"/>
        <v>159</v>
      </c>
      <c r="G143" s="99" t="str">
        <f t="shared" si="42"/>
        <v>80</v>
      </c>
      <c r="H143" s="100" t="str">
        <f t="shared" si="43"/>
        <v>9F</v>
      </c>
      <c r="I143" s="101">
        <f t="shared" si="44"/>
        <v>0.5019607843137255</v>
      </c>
      <c r="J143" s="101">
        <f t="shared" si="45"/>
        <v>0.6235294117647059</v>
      </c>
      <c r="K143" s="102" t="s">
        <v>3</v>
      </c>
      <c r="L143" s="103" t="s">
        <v>46</v>
      </c>
      <c r="M143" s="119" t="s">
        <v>46</v>
      </c>
    </row>
    <row r="144" spans="1:13" ht="12.75">
      <c r="A144" s="133"/>
      <c r="B144" s="133"/>
      <c r="C144" s="133"/>
      <c r="D144" s="133"/>
      <c r="E144" s="107">
        <f t="shared" si="40"/>
        <v>160</v>
      </c>
      <c r="F144" s="64">
        <f t="shared" si="41"/>
        <v>191</v>
      </c>
      <c r="G144" s="99" t="str">
        <f t="shared" si="42"/>
        <v>A0</v>
      </c>
      <c r="H144" s="100" t="str">
        <f t="shared" si="43"/>
        <v>BF</v>
      </c>
      <c r="I144" s="101">
        <f t="shared" si="44"/>
        <v>0.6274509803921569</v>
      </c>
      <c r="J144" s="101">
        <f t="shared" si="45"/>
        <v>0.7490196078431373</v>
      </c>
      <c r="K144" s="102" t="s">
        <v>3</v>
      </c>
      <c r="L144" s="103" t="s">
        <v>65</v>
      </c>
      <c r="M144" s="119" t="s">
        <v>65</v>
      </c>
    </row>
    <row r="145" spans="1:13" ht="12.75">
      <c r="A145" s="133"/>
      <c r="B145" s="133"/>
      <c r="C145" s="133"/>
      <c r="D145" s="133"/>
      <c r="E145" s="107">
        <f t="shared" si="40"/>
        <v>192</v>
      </c>
      <c r="F145" s="64">
        <f t="shared" si="41"/>
        <v>223</v>
      </c>
      <c r="G145" s="99" t="str">
        <f t="shared" si="42"/>
        <v>C0</v>
      </c>
      <c r="H145" s="100" t="str">
        <f t="shared" si="43"/>
        <v>DF</v>
      </c>
      <c r="I145" s="101">
        <f t="shared" si="44"/>
        <v>0.7529411764705882</v>
      </c>
      <c r="J145" s="101">
        <f t="shared" si="45"/>
        <v>0.8745098039215686</v>
      </c>
      <c r="K145" s="102" t="s">
        <v>3</v>
      </c>
      <c r="L145" s="103" t="s">
        <v>66</v>
      </c>
      <c r="M145" s="119" t="s">
        <v>66</v>
      </c>
    </row>
    <row r="146" spans="1:13" ht="12.75">
      <c r="A146" s="133"/>
      <c r="B146" s="133"/>
      <c r="C146" s="133"/>
      <c r="D146" s="133"/>
      <c r="E146" s="107">
        <f t="shared" si="40"/>
        <v>224</v>
      </c>
      <c r="F146" s="64">
        <f t="shared" si="41"/>
        <v>255</v>
      </c>
      <c r="G146" s="99" t="str">
        <f t="shared" si="42"/>
        <v>E0</v>
      </c>
      <c r="H146" s="100" t="str">
        <f t="shared" si="43"/>
        <v>FF</v>
      </c>
      <c r="I146" s="101">
        <f t="shared" si="44"/>
        <v>0.8784313725490196</v>
      </c>
      <c r="J146" s="101">
        <f t="shared" si="45"/>
        <v>1</v>
      </c>
      <c r="K146" s="102" t="s">
        <v>3</v>
      </c>
      <c r="L146" s="103" t="s">
        <v>192</v>
      </c>
      <c r="M146" s="119" t="s">
        <v>192</v>
      </c>
    </row>
    <row r="147" spans="1:13" ht="12.75">
      <c r="A147" s="133"/>
      <c r="B147" s="133"/>
      <c r="C147" s="134"/>
      <c r="D147" s="134"/>
      <c r="E147" s="32"/>
      <c r="F147" s="47"/>
      <c r="G147" s="48"/>
      <c r="H147" s="48"/>
      <c r="I147" s="47"/>
      <c r="J147" s="47"/>
      <c r="K147" s="33"/>
      <c r="L147" s="59" t="s">
        <v>69</v>
      </c>
      <c r="M147" s="59" t="s">
        <v>71</v>
      </c>
    </row>
    <row r="148" spans="1:13" ht="12.75">
      <c r="A148" s="133"/>
      <c r="B148" s="133"/>
      <c r="C148" s="134"/>
      <c r="D148" s="134"/>
      <c r="E148" s="64">
        <v>0</v>
      </c>
      <c r="F148" s="64">
        <v>7</v>
      </c>
      <c r="G148" s="99" t="str">
        <f>_XLL.DEZINHEX(E148,2)</f>
        <v>00</v>
      </c>
      <c r="H148" s="100" t="str">
        <f>_XLL.DEZINHEX(F148,2)</f>
        <v>07</v>
      </c>
      <c r="I148" s="101">
        <f>(E148/255)</f>
        <v>0</v>
      </c>
      <c r="J148" s="101">
        <f>(F148/255)</f>
        <v>0.027450980392156862</v>
      </c>
      <c r="K148" s="102" t="s">
        <v>3</v>
      </c>
      <c r="L148" s="108" t="s">
        <v>117</v>
      </c>
      <c r="M148" s="69" t="s">
        <v>117</v>
      </c>
    </row>
    <row r="149" spans="1:13" ht="12.75">
      <c r="A149" s="133"/>
      <c r="B149" s="133"/>
      <c r="C149" s="133"/>
      <c r="D149" s="133"/>
      <c r="E149" s="64">
        <v>8</v>
      </c>
      <c r="F149" s="64">
        <v>255</v>
      </c>
      <c r="G149" s="99" t="str">
        <f>_XLL.DEZINHEX(E149,2)</f>
        <v>08</v>
      </c>
      <c r="H149" s="100" t="str">
        <f>_XLL.DEZINHEX(F149,2)</f>
        <v>FF</v>
      </c>
      <c r="I149" s="101">
        <f>(E149/255)</f>
        <v>0.03137254901960784</v>
      </c>
      <c r="J149" s="101">
        <f>(F149/255)</f>
        <v>1</v>
      </c>
      <c r="K149" s="102" t="s">
        <v>12</v>
      </c>
      <c r="L149" s="108" t="s">
        <v>47</v>
      </c>
      <c r="M149" s="69" t="s">
        <v>50</v>
      </c>
    </row>
    <row r="150" spans="1:13" ht="12.75">
      <c r="A150" s="133"/>
      <c r="B150" s="133"/>
      <c r="C150" s="134"/>
      <c r="D150" s="134"/>
      <c r="E150" s="32"/>
      <c r="F150" s="47"/>
      <c r="G150" s="48"/>
      <c r="H150" s="48"/>
      <c r="I150" s="47"/>
      <c r="J150" s="47"/>
      <c r="K150" s="53"/>
      <c r="L150" s="59" t="s">
        <v>70</v>
      </c>
      <c r="M150" s="59" t="s">
        <v>72</v>
      </c>
    </row>
    <row r="151" spans="1:13" ht="12.75">
      <c r="A151" s="133"/>
      <c r="B151" s="133"/>
      <c r="C151" s="134"/>
      <c r="D151" s="134"/>
      <c r="E151" s="64">
        <v>0</v>
      </c>
      <c r="F151" s="64">
        <v>7</v>
      </c>
      <c r="G151" s="99" t="str">
        <f>_XLL.DEZINHEX(E151,2)</f>
        <v>00</v>
      </c>
      <c r="H151" s="100" t="str">
        <f>_XLL.DEZINHEX(F151,2)</f>
        <v>07</v>
      </c>
      <c r="I151" s="101">
        <f>(E151/255)</f>
        <v>0</v>
      </c>
      <c r="J151" s="101">
        <f>(F151/255)</f>
        <v>0.027450980392156862</v>
      </c>
      <c r="K151" s="102" t="s">
        <v>3</v>
      </c>
      <c r="L151" s="108" t="s">
        <v>117</v>
      </c>
      <c r="M151" s="69" t="s">
        <v>117</v>
      </c>
    </row>
    <row r="152" spans="1:13" ht="12.75">
      <c r="A152" s="133"/>
      <c r="B152" s="133"/>
      <c r="C152" s="133"/>
      <c r="D152" s="133"/>
      <c r="E152" s="64">
        <v>8</v>
      </c>
      <c r="F152" s="64">
        <v>255</v>
      </c>
      <c r="G152" s="99" t="str">
        <f>_XLL.DEZINHEX(E152,2)</f>
        <v>08</v>
      </c>
      <c r="H152" s="100" t="str">
        <f>_XLL.DEZINHEX(F152,2)</f>
        <v>FF</v>
      </c>
      <c r="I152" s="101">
        <f>(E152/255)</f>
        <v>0.03137254901960784</v>
      </c>
      <c r="J152" s="101">
        <f>(F152/255)</f>
        <v>1</v>
      </c>
      <c r="K152" s="102" t="s">
        <v>12</v>
      </c>
      <c r="L152" s="108" t="s">
        <v>47</v>
      </c>
      <c r="M152" s="69" t="s">
        <v>50</v>
      </c>
    </row>
    <row r="153" spans="1:13" ht="12.75">
      <c r="A153" s="133"/>
      <c r="B153" s="133"/>
      <c r="C153" s="134"/>
      <c r="D153" s="134"/>
      <c r="E153" s="32"/>
      <c r="F153" s="47"/>
      <c r="G153" s="48"/>
      <c r="H153" s="48"/>
      <c r="I153" s="47"/>
      <c r="J153" s="47"/>
      <c r="K153" s="53"/>
      <c r="L153" s="59" t="s">
        <v>113</v>
      </c>
      <c r="M153" s="59" t="s">
        <v>114</v>
      </c>
    </row>
    <row r="154" spans="1:13" ht="12.75">
      <c r="A154" s="133"/>
      <c r="B154" s="133"/>
      <c r="C154" s="133"/>
      <c r="D154" s="133"/>
      <c r="E154" s="52">
        <v>0</v>
      </c>
      <c r="F154" s="14">
        <v>255</v>
      </c>
      <c r="G154" s="7" t="str">
        <f>_XLL.DEZINHEX(E154,2)</f>
        <v>00</v>
      </c>
      <c r="H154" s="8" t="str">
        <f>_XLL.DEZINHEX(F154,2)</f>
        <v>FF</v>
      </c>
      <c r="I154" s="22">
        <f>(E154/255)</f>
        <v>0</v>
      </c>
      <c r="J154" s="22">
        <f>(F154/255)</f>
        <v>1</v>
      </c>
      <c r="K154" s="4" t="s">
        <v>12</v>
      </c>
      <c r="L154" s="70" t="s">
        <v>48</v>
      </c>
      <c r="M154" s="71" t="s">
        <v>49</v>
      </c>
    </row>
    <row r="155" spans="1:13" ht="15">
      <c r="A155" s="133" t="s">
        <v>44</v>
      </c>
      <c r="B155" s="133"/>
      <c r="C155" s="134">
        <v>8</v>
      </c>
      <c r="D155" s="134">
        <v>10</v>
      </c>
      <c r="E155" s="32"/>
      <c r="F155" s="32"/>
      <c r="G155" s="33"/>
      <c r="H155" s="33"/>
      <c r="I155" s="32"/>
      <c r="J155" s="32"/>
      <c r="K155" s="33"/>
      <c r="L155" s="35" t="s">
        <v>82</v>
      </c>
      <c r="M155" s="35" t="s">
        <v>77</v>
      </c>
    </row>
    <row r="156" spans="1:13" ht="12.75">
      <c r="A156" s="133"/>
      <c r="B156" s="133"/>
      <c r="C156" s="134"/>
      <c r="D156" s="134"/>
      <c r="E156" s="32"/>
      <c r="F156" s="47"/>
      <c r="G156" s="48"/>
      <c r="H156" s="48"/>
      <c r="I156" s="47"/>
      <c r="J156" s="47"/>
      <c r="K156" s="33"/>
      <c r="L156" s="62" t="s">
        <v>149</v>
      </c>
      <c r="M156" s="62" t="s">
        <v>68</v>
      </c>
    </row>
    <row r="157" spans="1:13" ht="12.75">
      <c r="A157" s="133"/>
      <c r="B157" s="133"/>
      <c r="C157" s="133"/>
      <c r="D157" s="133"/>
      <c r="E157" s="107">
        <v>0</v>
      </c>
      <c r="F157" s="64">
        <v>5</v>
      </c>
      <c r="G157" s="99" t="str">
        <f aca="true" t="shared" si="46" ref="G157:H164">_XLL.DEZINHEX(E157,2)</f>
        <v>00</v>
      </c>
      <c r="H157" s="100" t="str">
        <f t="shared" si="46"/>
        <v>05</v>
      </c>
      <c r="I157" s="101">
        <f aca="true" t="shared" si="47" ref="I157:J164">(E157/255)</f>
        <v>0</v>
      </c>
      <c r="J157" s="101">
        <f t="shared" si="47"/>
        <v>0.0196078431372549</v>
      </c>
      <c r="K157" s="102" t="s">
        <v>3</v>
      </c>
      <c r="L157" s="103" t="s">
        <v>0</v>
      </c>
      <c r="M157" s="118" t="s">
        <v>18</v>
      </c>
    </row>
    <row r="158" spans="1:13" ht="12.75">
      <c r="A158" s="133"/>
      <c r="B158" s="133"/>
      <c r="C158" s="133"/>
      <c r="D158" s="133"/>
      <c r="E158" s="107">
        <f aca="true" t="shared" si="48" ref="E158:E164">F157+1</f>
        <v>6</v>
      </c>
      <c r="F158" s="64">
        <f>E158+5</f>
        <v>11</v>
      </c>
      <c r="G158" s="99" t="str">
        <f t="shared" si="46"/>
        <v>06</v>
      </c>
      <c r="H158" s="100" t="str">
        <f t="shared" si="46"/>
        <v>0B</v>
      </c>
      <c r="I158" s="101">
        <f t="shared" si="47"/>
        <v>0.023529411764705882</v>
      </c>
      <c r="J158" s="101">
        <f t="shared" si="47"/>
        <v>0.043137254901960784</v>
      </c>
      <c r="K158" s="102" t="s">
        <v>3</v>
      </c>
      <c r="L158" s="103" t="s">
        <v>63</v>
      </c>
      <c r="M158" s="119" t="s">
        <v>63</v>
      </c>
    </row>
    <row r="159" spans="1:13" ht="12.75">
      <c r="A159" s="133"/>
      <c r="B159" s="133"/>
      <c r="C159" s="133"/>
      <c r="D159" s="133"/>
      <c r="E159" s="107">
        <f t="shared" si="48"/>
        <v>12</v>
      </c>
      <c r="F159" s="64">
        <f aca="true" t="shared" si="49" ref="F159:F164">E159+5</f>
        <v>17</v>
      </c>
      <c r="G159" s="99" t="str">
        <f t="shared" si="46"/>
        <v>0C</v>
      </c>
      <c r="H159" s="100" t="str">
        <f t="shared" si="46"/>
        <v>11</v>
      </c>
      <c r="I159" s="101">
        <f t="shared" si="47"/>
        <v>0.047058823529411764</v>
      </c>
      <c r="J159" s="101">
        <f t="shared" si="47"/>
        <v>0.06666666666666667</v>
      </c>
      <c r="K159" s="102" t="s">
        <v>3</v>
      </c>
      <c r="L159" s="103" t="s">
        <v>64</v>
      </c>
      <c r="M159" s="119" t="s">
        <v>64</v>
      </c>
    </row>
    <row r="160" spans="1:13" ht="12.75">
      <c r="A160" s="133"/>
      <c r="B160" s="133"/>
      <c r="C160" s="133"/>
      <c r="D160" s="133"/>
      <c r="E160" s="107">
        <f t="shared" si="48"/>
        <v>18</v>
      </c>
      <c r="F160" s="64">
        <f t="shared" si="49"/>
        <v>23</v>
      </c>
      <c r="G160" s="99" t="str">
        <f t="shared" si="46"/>
        <v>12</v>
      </c>
      <c r="H160" s="100" t="str">
        <f t="shared" si="46"/>
        <v>17</v>
      </c>
      <c r="I160" s="101">
        <f t="shared" si="47"/>
        <v>0.07058823529411765</v>
      </c>
      <c r="J160" s="101">
        <f t="shared" si="47"/>
        <v>0.09019607843137255</v>
      </c>
      <c r="K160" s="102" t="s">
        <v>3</v>
      </c>
      <c r="L160" s="103" t="s">
        <v>45</v>
      </c>
      <c r="M160" s="119" t="s">
        <v>45</v>
      </c>
    </row>
    <row r="161" spans="1:13" ht="12.75">
      <c r="A161" s="133"/>
      <c r="B161" s="133"/>
      <c r="C161" s="133"/>
      <c r="D161" s="133"/>
      <c r="E161" s="107">
        <f t="shared" si="48"/>
        <v>24</v>
      </c>
      <c r="F161" s="64">
        <f t="shared" si="49"/>
        <v>29</v>
      </c>
      <c r="G161" s="99" t="str">
        <f t="shared" si="46"/>
        <v>18</v>
      </c>
      <c r="H161" s="100" t="str">
        <f t="shared" si="46"/>
        <v>1D</v>
      </c>
      <c r="I161" s="101">
        <f t="shared" si="47"/>
        <v>0.09411764705882353</v>
      </c>
      <c r="J161" s="101">
        <f t="shared" si="47"/>
        <v>0.11372549019607843</v>
      </c>
      <c r="K161" s="102" t="s">
        <v>3</v>
      </c>
      <c r="L161" s="103" t="s">
        <v>46</v>
      </c>
      <c r="M161" s="119" t="s">
        <v>46</v>
      </c>
    </row>
    <row r="162" spans="1:13" ht="12.75">
      <c r="A162" s="133"/>
      <c r="B162" s="133"/>
      <c r="C162" s="133"/>
      <c r="D162" s="133"/>
      <c r="E162" s="107">
        <f t="shared" si="48"/>
        <v>30</v>
      </c>
      <c r="F162" s="64">
        <f t="shared" si="49"/>
        <v>35</v>
      </c>
      <c r="G162" s="99" t="str">
        <f t="shared" si="46"/>
        <v>1E</v>
      </c>
      <c r="H162" s="100" t="str">
        <f t="shared" si="46"/>
        <v>23</v>
      </c>
      <c r="I162" s="101">
        <f t="shared" si="47"/>
        <v>0.11764705882352941</v>
      </c>
      <c r="J162" s="101">
        <f t="shared" si="47"/>
        <v>0.13725490196078433</v>
      </c>
      <c r="K162" s="102" t="s">
        <v>3</v>
      </c>
      <c r="L162" s="103" t="s">
        <v>65</v>
      </c>
      <c r="M162" s="119" t="s">
        <v>65</v>
      </c>
    </row>
    <row r="163" spans="1:13" ht="12.75">
      <c r="A163" s="133"/>
      <c r="B163" s="133"/>
      <c r="C163" s="133"/>
      <c r="D163" s="133"/>
      <c r="E163" s="107">
        <f t="shared" si="48"/>
        <v>36</v>
      </c>
      <c r="F163" s="64">
        <f t="shared" si="49"/>
        <v>41</v>
      </c>
      <c r="G163" s="99" t="str">
        <f t="shared" si="46"/>
        <v>24</v>
      </c>
      <c r="H163" s="100" t="str">
        <f t="shared" si="46"/>
        <v>29</v>
      </c>
      <c r="I163" s="101">
        <f t="shared" si="47"/>
        <v>0.1411764705882353</v>
      </c>
      <c r="J163" s="101">
        <f t="shared" si="47"/>
        <v>0.1607843137254902</v>
      </c>
      <c r="K163" s="102" t="s">
        <v>3</v>
      </c>
      <c r="L163" s="103" t="s">
        <v>66</v>
      </c>
      <c r="M163" s="119" t="s">
        <v>66</v>
      </c>
    </row>
    <row r="164" spans="1:13" ht="12.75">
      <c r="A164" s="133"/>
      <c r="B164" s="133"/>
      <c r="C164" s="133"/>
      <c r="D164" s="133"/>
      <c r="E164" s="107">
        <f t="shared" si="48"/>
        <v>42</v>
      </c>
      <c r="F164" s="64">
        <f t="shared" si="49"/>
        <v>47</v>
      </c>
      <c r="G164" s="99" t="str">
        <f t="shared" si="46"/>
        <v>2A</v>
      </c>
      <c r="H164" s="100" t="str">
        <f t="shared" si="46"/>
        <v>2F</v>
      </c>
      <c r="I164" s="101">
        <f t="shared" si="47"/>
        <v>0.16470588235294117</v>
      </c>
      <c r="J164" s="101">
        <f t="shared" si="47"/>
        <v>0.1843137254901961</v>
      </c>
      <c r="K164" s="102" t="s">
        <v>3</v>
      </c>
      <c r="L164" s="103" t="s">
        <v>192</v>
      </c>
      <c r="M164" s="119" t="s">
        <v>192</v>
      </c>
    </row>
    <row r="165" spans="1:13" ht="12.75">
      <c r="A165" s="133"/>
      <c r="B165" s="133"/>
      <c r="C165" s="134"/>
      <c r="D165" s="134"/>
      <c r="E165" s="109"/>
      <c r="F165" s="109"/>
      <c r="G165" s="110"/>
      <c r="H165" s="110"/>
      <c r="I165" s="111"/>
      <c r="J165" s="111"/>
      <c r="K165" s="106"/>
      <c r="L165" s="112" t="s">
        <v>90</v>
      </c>
      <c r="M165" s="59" t="s">
        <v>148</v>
      </c>
    </row>
    <row r="166" spans="1:13" ht="12.75">
      <c r="A166" s="133"/>
      <c r="B166" s="133"/>
      <c r="C166" s="134"/>
      <c r="D166" s="134"/>
      <c r="E166" s="113">
        <v>48</v>
      </c>
      <c r="F166" s="64">
        <v>53</v>
      </c>
      <c r="G166" s="99" t="str">
        <f aca="true" t="shared" si="50" ref="G166:H173">_XLL.DEZINHEX(E166,2)</f>
        <v>30</v>
      </c>
      <c r="H166" s="100" t="str">
        <f t="shared" si="50"/>
        <v>35</v>
      </c>
      <c r="I166" s="101">
        <f aca="true" t="shared" si="51" ref="I166:J173">(E166/255)</f>
        <v>0.18823529411764706</v>
      </c>
      <c r="J166" s="101">
        <f t="shared" si="51"/>
        <v>0.20784313725490197</v>
      </c>
      <c r="K166" s="102" t="s">
        <v>3</v>
      </c>
      <c r="L166" s="103" t="s">
        <v>0</v>
      </c>
      <c r="M166" s="118" t="s">
        <v>18</v>
      </c>
    </row>
    <row r="167" spans="1:13" ht="12.75">
      <c r="A167" s="133"/>
      <c r="B167" s="133"/>
      <c r="C167" s="134"/>
      <c r="D167" s="134"/>
      <c r="E167" s="113">
        <f aca="true" t="shared" si="52" ref="E167:E173">F166+1</f>
        <v>54</v>
      </c>
      <c r="F167" s="64">
        <f>E167+5</f>
        <v>59</v>
      </c>
      <c r="G167" s="99" t="str">
        <f t="shared" si="50"/>
        <v>36</v>
      </c>
      <c r="H167" s="100" t="str">
        <f t="shared" si="50"/>
        <v>3B</v>
      </c>
      <c r="I167" s="101">
        <f t="shared" si="51"/>
        <v>0.21176470588235294</v>
      </c>
      <c r="J167" s="101">
        <f t="shared" si="51"/>
        <v>0.23137254901960785</v>
      </c>
      <c r="K167" s="102" t="s">
        <v>3</v>
      </c>
      <c r="L167" s="103" t="s">
        <v>63</v>
      </c>
      <c r="M167" s="119" t="s">
        <v>63</v>
      </c>
    </row>
    <row r="168" spans="1:13" ht="12.75">
      <c r="A168" s="133"/>
      <c r="B168" s="133"/>
      <c r="C168" s="134"/>
      <c r="D168" s="134"/>
      <c r="E168" s="64">
        <f t="shared" si="52"/>
        <v>60</v>
      </c>
      <c r="F168" s="64">
        <f aca="true" t="shared" si="53" ref="F168:F173">E168+5</f>
        <v>65</v>
      </c>
      <c r="G168" s="99" t="str">
        <f t="shared" si="50"/>
        <v>3C</v>
      </c>
      <c r="H168" s="100" t="str">
        <f t="shared" si="50"/>
        <v>41</v>
      </c>
      <c r="I168" s="101">
        <f t="shared" si="51"/>
        <v>0.23529411764705882</v>
      </c>
      <c r="J168" s="101">
        <f t="shared" si="51"/>
        <v>0.2549019607843137</v>
      </c>
      <c r="K168" s="102" t="s">
        <v>3</v>
      </c>
      <c r="L168" s="103" t="s">
        <v>64</v>
      </c>
      <c r="M168" s="119" t="s">
        <v>64</v>
      </c>
    </row>
    <row r="169" spans="1:13" ht="12.75">
      <c r="A169" s="133"/>
      <c r="B169" s="133"/>
      <c r="C169" s="134"/>
      <c r="D169" s="134"/>
      <c r="E169" s="64">
        <f t="shared" si="52"/>
        <v>66</v>
      </c>
      <c r="F169" s="64">
        <f t="shared" si="53"/>
        <v>71</v>
      </c>
      <c r="G169" s="99" t="str">
        <f t="shared" si="50"/>
        <v>42</v>
      </c>
      <c r="H169" s="100" t="str">
        <f t="shared" si="50"/>
        <v>47</v>
      </c>
      <c r="I169" s="101">
        <f t="shared" si="51"/>
        <v>0.25882352941176473</v>
      </c>
      <c r="J169" s="101">
        <f t="shared" si="51"/>
        <v>0.2784313725490196</v>
      </c>
      <c r="K169" s="102" t="s">
        <v>3</v>
      </c>
      <c r="L169" s="103" t="s">
        <v>45</v>
      </c>
      <c r="M169" s="119" t="s">
        <v>45</v>
      </c>
    </row>
    <row r="170" spans="1:13" ht="12.75">
      <c r="A170" s="133"/>
      <c r="B170" s="133"/>
      <c r="C170" s="134"/>
      <c r="D170" s="134"/>
      <c r="E170" s="64">
        <f t="shared" si="52"/>
        <v>72</v>
      </c>
      <c r="F170" s="64">
        <f t="shared" si="53"/>
        <v>77</v>
      </c>
      <c r="G170" s="99" t="str">
        <f t="shared" si="50"/>
        <v>48</v>
      </c>
      <c r="H170" s="100" t="str">
        <f t="shared" si="50"/>
        <v>4D</v>
      </c>
      <c r="I170" s="101">
        <f t="shared" si="51"/>
        <v>0.2823529411764706</v>
      </c>
      <c r="J170" s="101">
        <f t="shared" si="51"/>
        <v>0.30196078431372547</v>
      </c>
      <c r="K170" s="102" t="s">
        <v>3</v>
      </c>
      <c r="L170" s="103" t="s">
        <v>46</v>
      </c>
      <c r="M170" s="119" t="s">
        <v>46</v>
      </c>
    </row>
    <row r="171" spans="1:13" ht="12.75">
      <c r="A171" s="133"/>
      <c r="B171" s="133"/>
      <c r="C171" s="134"/>
      <c r="D171" s="134"/>
      <c r="E171" s="64">
        <f t="shared" si="52"/>
        <v>78</v>
      </c>
      <c r="F171" s="64">
        <f t="shared" si="53"/>
        <v>83</v>
      </c>
      <c r="G171" s="99" t="str">
        <f t="shared" si="50"/>
        <v>4E</v>
      </c>
      <c r="H171" s="100" t="str">
        <f t="shared" si="50"/>
        <v>53</v>
      </c>
      <c r="I171" s="101">
        <f t="shared" si="51"/>
        <v>0.3058823529411765</v>
      </c>
      <c r="J171" s="101">
        <f t="shared" si="51"/>
        <v>0.3254901960784314</v>
      </c>
      <c r="K171" s="102" t="s">
        <v>3</v>
      </c>
      <c r="L171" s="103" t="s">
        <v>65</v>
      </c>
      <c r="M171" s="119" t="s">
        <v>65</v>
      </c>
    </row>
    <row r="172" spans="1:13" ht="12.75">
      <c r="A172" s="133"/>
      <c r="B172" s="133"/>
      <c r="C172" s="134"/>
      <c r="D172" s="134"/>
      <c r="E172" s="64">
        <f t="shared" si="52"/>
        <v>84</v>
      </c>
      <c r="F172" s="64">
        <f t="shared" si="53"/>
        <v>89</v>
      </c>
      <c r="G172" s="99" t="str">
        <f t="shared" si="50"/>
        <v>54</v>
      </c>
      <c r="H172" s="100" t="str">
        <f t="shared" si="50"/>
        <v>59</v>
      </c>
      <c r="I172" s="101">
        <f t="shared" si="51"/>
        <v>0.32941176470588235</v>
      </c>
      <c r="J172" s="101">
        <f t="shared" si="51"/>
        <v>0.34901960784313724</v>
      </c>
      <c r="K172" s="102" t="s">
        <v>3</v>
      </c>
      <c r="L172" s="103" t="s">
        <v>66</v>
      </c>
      <c r="M172" s="119" t="s">
        <v>66</v>
      </c>
    </row>
    <row r="173" spans="1:13" ht="12.75">
      <c r="A173" s="133"/>
      <c r="B173" s="133"/>
      <c r="C173" s="134"/>
      <c r="D173" s="134"/>
      <c r="E173" s="64">
        <f t="shared" si="52"/>
        <v>90</v>
      </c>
      <c r="F173" s="64">
        <f t="shared" si="53"/>
        <v>95</v>
      </c>
      <c r="G173" s="99" t="str">
        <f t="shared" si="50"/>
        <v>5A</v>
      </c>
      <c r="H173" s="100" t="str">
        <f t="shared" si="50"/>
        <v>5F</v>
      </c>
      <c r="I173" s="101">
        <f t="shared" si="51"/>
        <v>0.35294117647058826</v>
      </c>
      <c r="J173" s="101">
        <f t="shared" si="51"/>
        <v>0.37254901960784315</v>
      </c>
      <c r="K173" s="102" t="s">
        <v>3</v>
      </c>
      <c r="L173" s="103" t="s">
        <v>192</v>
      </c>
      <c r="M173" s="119" t="s">
        <v>192</v>
      </c>
    </row>
    <row r="174" spans="1:15" ht="12.75">
      <c r="A174" s="133"/>
      <c r="B174" s="133"/>
      <c r="C174" s="134"/>
      <c r="D174" s="134"/>
      <c r="E174" s="109"/>
      <c r="F174" s="109"/>
      <c r="G174" s="110"/>
      <c r="H174" s="110"/>
      <c r="I174" s="111"/>
      <c r="J174" s="111"/>
      <c r="K174" s="106"/>
      <c r="L174" s="112" t="s">
        <v>73</v>
      </c>
      <c r="M174" s="59" t="s">
        <v>74</v>
      </c>
      <c r="N174" s="120"/>
      <c r="O174" s="120"/>
    </row>
    <row r="175" spans="1:15" ht="12.75">
      <c r="A175" s="133"/>
      <c r="B175" s="133"/>
      <c r="C175" s="134"/>
      <c r="D175" s="134"/>
      <c r="E175" s="113">
        <v>98</v>
      </c>
      <c r="F175" s="64">
        <v>115</v>
      </c>
      <c r="G175" s="99" t="str">
        <f aca="true" t="shared" si="54" ref="G175:H181">_XLL.DEZINHEX(E175,2)</f>
        <v>62</v>
      </c>
      <c r="H175" s="100" t="str">
        <f t="shared" si="54"/>
        <v>73</v>
      </c>
      <c r="I175" s="101">
        <f aca="true" t="shared" si="55" ref="I175:J181">(E175/255)</f>
        <v>0.3843137254901961</v>
      </c>
      <c r="J175" s="101">
        <f t="shared" si="55"/>
        <v>0.45098039215686275</v>
      </c>
      <c r="K175" s="102" t="s">
        <v>12</v>
      </c>
      <c r="L175" s="103" t="s">
        <v>63</v>
      </c>
      <c r="M175" s="119" t="s">
        <v>63</v>
      </c>
      <c r="N175" s="120"/>
      <c r="O175" s="120"/>
    </row>
    <row r="176" spans="1:15" ht="12.75">
      <c r="A176" s="133"/>
      <c r="B176" s="133"/>
      <c r="C176" s="134"/>
      <c r="D176" s="134"/>
      <c r="E176" s="64">
        <f aca="true" t="shared" si="56" ref="E176:E181">F175+1</f>
        <v>116</v>
      </c>
      <c r="F176" s="64">
        <f aca="true" t="shared" si="57" ref="F176:F181">E176+17</f>
        <v>133</v>
      </c>
      <c r="G176" s="99" t="str">
        <f t="shared" si="54"/>
        <v>74</v>
      </c>
      <c r="H176" s="100" t="str">
        <f t="shared" si="54"/>
        <v>85</v>
      </c>
      <c r="I176" s="101">
        <f t="shared" si="55"/>
        <v>0.4549019607843137</v>
      </c>
      <c r="J176" s="101">
        <f t="shared" si="55"/>
        <v>0.5215686274509804</v>
      </c>
      <c r="K176" s="102" t="s">
        <v>12</v>
      </c>
      <c r="L176" s="103" t="s">
        <v>64</v>
      </c>
      <c r="M176" s="119" t="s">
        <v>64</v>
      </c>
      <c r="N176" s="120"/>
      <c r="O176" s="120"/>
    </row>
    <row r="177" spans="1:15" ht="12.75">
      <c r="A177" s="133"/>
      <c r="B177" s="133"/>
      <c r="C177" s="134"/>
      <c r="D177" s="134"/>
      <c r="E177" s="64">
        <f t="shared" si="56"/>
        <v>134</v>
      </c>
      <c r="F177" s="64">
        <f t="shared" si="57"/>
        <v>151</v>
      </c>
      <c r="G177" s="99" t="str">
        <f t="shared" si="54"/>
        <v>86</v>
      </c>
      <c r="H177" s="100" t="str">
        <f t="shared" si="54"/>
        <v>97</v>
      </c>
      <c r="I177" s="101">
        <f t="shared" si="55"/>
        <v>0.5254901960784314</v>
      </c>
      <c r="J177" s="101">
        <f t="shared" si="55"/>
        <v>0.592156862745098</v>
      </c>
      <c r="K177" s="102" t="s">
        <v>12</v>
      </c>
      <c r="L177" s="103" t="s">
        <v>45</v>
      </c>
      <c r="M177" s="119" t="s">
        <v>45</v>
      </c>
      <c r="N177" s="120"/>
      <c r="O177" s="120"/>
    </row>
    <row r="178" spans="1:15" ht="12.75">
      <c r="A178" s="133"/>
      <c r="B178" s="133"/>
      <c r="C178" s="134"/>
      <c r="D178" s="134"/>
      <c r="E178" s="64">
        <f t="shared" si="56"/>
        <v>152</v>
      </c>
      <c r="F178" s="64">
        <f t="shared" si="57"/>
        <v>169</v>
      </c>
      <c r="G178" s="99" t="str">
        <f t="shared" si="54"/>
        <v>98</v>
      </c>
      <c r="H178" s="100" t="str">
        <f t="shared" si="54"/>
        <v>A9</v>
      </c>
      <c r="I178" s="101">
        <f t="shared" si="55"/>
        <v>0.596078431372549</v>
      </c>
      <c r="J178" s="101">
        <f t="shared" si="55"/>
        <v>0.6627450980392157</v>
      </c>
      <c r="K178" s="102" t="s">
        <v>12</v>
      </c>
      <c r="L178" s="103" t="s">
        <v>46</v>
      </c>
      <c r="M178" s="119" t="s">
        <v>46</v>
      </c>
      <c r="N178" s="120"/>
      <c r="O178" s="120"/>
    </row>
    <row r="179" spans="1:15" ht="12.75">
      <c r="A179" s="133"/>
      <c r="B179" s="133"/>
      <c r="C179" s="134"/>
      <c r="D179" s="134"/>
      <c r="E179" s="64">
        <f t="shared" si="56"/>
        <v>170</v>
      </c>
      <c r="F179" s="64">
        <f t="shared" si="57"/>
        <v>187</v>
      </c>
      <c r="G179" s="99" t="str">
        <f t="shared" si="54"/>
        <v>AA</v>
      </c>
      <c r="H179" s="100" t="str">
        <f t="shared" si="54"/>
        <v>BB</v>
      </c>
      <c r="I179" s="101">
        <f t="shared" si="55"/>
        <v>0.6666666666666666</v>
      </c>
      <c r="J179" s="101">
        <f t="shared" si="55"/>
        <v>0.7333333333333333</v>
      </c>
      <c r="K179" s="102" t="s">
        <v>12</v>
      </c>
      <c r="L179" s="103" t="s">
        <v>65</v>
      </c>
      <c r="M179" s="119" t="s">
        <v>65</v>
      </c>
      <c r="N179" s="120"/>
      <c r="O179" s="120"/>
    </row>
    <row r="180" spans="1:15" ht="12.75">
      <c r="A180" s="133"/>
      <c r="B180" s="133"/>
      <c r="C180" s="134"/>
      <c r="D180" s="134"/>
      <c r="E180" s="64">
        <f t="shared" si="56"/>
        <v>188</v>
      </c>
      <c r="F180" s="64">
        <f t="shared" si="57"/>
        <v>205</v>
      </c>
      <c r="G180" s="99" t="str">
        <f t="shared" si="54"/>
        <v>BC</v>
      </c>
      <c r="H180" s="100" t="str">
        <f t="shared" si="54"/>
        <v>CD</v>
      </c>
      <c r="I180" s="101">
        <f t="shared" si="55"/>
        <v>0.7372549019607844</v>
      </c>
      <c r="J180" s="101">
        <f t="shared" si="55"/>
        <v>0.803921568627451</v>
      </c>
      <c r="K180" s="102" t="s">
        <v>12</v>
      </c>
      <c r="L180" s="103" t="s">
        <v>66</v>
      </c>
      <c r="M180" s="119" t="s">
        <v>66</v>
      </c>
      <c r="N180" s="120"/>
      <c r="O180" s="120"/>
    </row>
    <row r="181" spans="1:15" ht="12.75">
      <c r="A181" s="133"/>
      <c r="B181" s="133"/>
      <c r="C181" s="134"/>
      <c r="D181" s="134"/>
      <c r="E181" s="64">
        <f t="shared" si="56"/>
        <v>206</v>
      </c>
      <c r="F181" s="64">
        <f t="shared" si="57"/>
        <v>223</v>
      </c>
      <c r="G181" s="99" t="str">
        <f t="shared" si="54"/>
        <v>CE</v>
      </c>
      <c r="H181" s="100" t="str">
        <f t="shared" si="54"/>
        <v>DF</v>
      </c>
      <c r="I181" s="101">
        <f t="shared" si="55"/>
        <v>0.807843137254902</v>
      </c>
      <c r="J181" s="101">
        <f t="shared" si="55"/>
        <v>0.8745098039215686</v>
      </c>
      <c r="K181" s="102" t="s">
        <v>12</v>
      </c>
      <c r="L181" s="103" t="s">
        <v>192</v>
      </c>
      <c r="M181" s="119" t="s">
        <v>192</v>
      </c>
      <c r="N181" s="120"/>
      <c r="O181" s="120"/>
    </row>
    <row r="182" spans="1:15" ht="12.75">
      <c r="A182" s="133"/>
      <c r="B182" s="133"/>
      <c r="C182" s="134"/>
      <c r="D182" s="134"/>
      <c r="E182" s="116"/>
      <c r="F182" s="104"/>
      <c r="G182" s="105"/>
      <c r="H182" s="105"/>
      <c r="I182" s="104"/>
      <c r="J182" s="104"/>
      <c r="K182" s="106"/>
      <c r="L182" s="59" t="s">
        <v>69</v>
      </c>
      <c r="M182" s="59" t="s">
        <v>71</v>
      </c>
      <c r="N182" s="120"/>
      <c r="O182" s="120"/>
    </row>
    <row r="183" spans="1:13" ht="12.75">
      <c r="A183" s="133"/>
      <c r="B183" s="133"/>
      <c r="C183" s="134"/>
      <c r="D183" s="134"/>
      <c r="E183" s="113">
        <v>224</v>
      </c>
      <c r="F183" s="64">
        <v>224</v>
      </c>
      <c r="G183" s="99" t="str">
        <f>_XLL.DEZINHEX(E183,2)</f>
        <v>E0</v>
      </c>
      <c r="H183" s="100" t="str">
        <f>_XLL.DEZINHEX(F183,2)</f>
        <v>E0</v>
      </c>
      <c r="I183" s="101">
        <f>(E183/255)</f>
        <v>0.8784313725490196</v>
      </c>
      <c r="J183" s="101">
        <f>(F183/255)</f>
        <v>0.8784313725490196</v>
      </c>
      <c r="K183" s="102" t="s">
        <v>3</v>
      </c>
      <c r="L183" s="103" t="s">
        <v>117</v>
      </c>
      <c r="M183" s="115" t="s">
        <v>117</v>
      </c>
    </row>
    <row r="184" spans="1:13" ht="12.75">
      <c r="A184" s="133"/>
      <c r="B184" s="133"/>
      <c r="C184" s="134"/>
      <c r="D184" s="134"/>
      <c r="E184" s="64">
        <v>225</v>
      </c>
      <c r="F184" s="64">
        <v>239</v>
      </c>
      <c r="G184" s="99" t="str">
        <f>_XLL.DEZINHEX(E184,2)</f>
        <v>E1</v>
      </c>
      <c r="H184" s="100" t="str">
        <f>_XLL.DEZINHEX(F184,2)</f>
        <v>EF</v>
      </c>
      <c r="I184" s="101">
        <f>(E184/255)</f>
        <v>0.8823529411764706</v>
      </c>
      <c r="J184" s="101">
        <f>(F184/255)</f>
        <v>0.9372549019607843</v>
      </c>
      <c r="K184" s="102" t="s">
        <v>12</v>
      </c>
      <c r="L184" s="108" t="s">
        <v>47</v>
      </c>
      <c r="M184" s="115" t="s">
        <v>50</v>
      </c>
    </row>
    <row r="185" spans="1:13" ht="12.75">
      <c r="A185" s="133"/>
      <c r="B185" s="133"/>
      <c r="C185" s="134"/>
      <c r="D185" s="134"/>
      <c r="E185" s="116"/>
      <c r="F185" s="104"/>
      <c r="G185" s="105"/>
      <c r="H185" s="105"/>
      <c r="I185" s="104"/>
      <c r="J185" s="104"/>
      <c r="K185" s="106"/>
      <c r="L185" s="59" t="s">
        <v>70</v>
      </c>
      <c r="M185" s="59" t="s">
        <v>72</v>
      </c>
    </row>
    <row r="186" spans="1:13" ht="12.75">
      <c r="A186" s="133"/>
      <c r="B186" s="133"/>
      <c r="C186" s="134"/>
      <c r="D186" s="134"/>
      <c r="E186" s="113">
        <v>240</v>
      </c>
      <c r="F186" s="64">
        <v>240</v>
      </c>
      <c r="G186" s="99" t="str">
        <f>_XLL.DEZINHEX(E186,2)</f>
        <v>F0</v>
      </c>
      <c r="H186" s="100" t="str">
        <f>_XLL.DEZINHEX(F186,2)</f>
        <v>F0</v>
      </c>
      <c r="I186" s="101">
        <f>(E186/255)</f>
        <v>0.9411764705882353</v>
      </c>
      <c r="J186" s="101">
        <f>(F186/255)</f>
        <v>0.9411764705882353</v>
      </c>
      <c r="K186" s="102" t="s">
        <v>3</v>
      </c>
      <c r="L186" s="108" t="s">
        <v>117</v>
      </c>
      <c r="M186" s="115" t="s">
        <v>117</v>
      </c>
    </row>
    <row r="187" spans="1:13" ht="12.75">
      <c r="A187" s="133"/>
      <c r="B187" s="133"/>
      <c r="C187" s="133"/>
      <c r="D187" s="133"/>
      <c r="E187" s="64">
        <v>241</v>
      </c>
      <c r="F187" s="64">
        <v>255</v>
      </c>
      <c r="G187" s="99" t="str">
        <f>_XLL.DEZINHEX(E187,2)</f>
        <v>F1</v>
      </c>
      <c r="H187" s="100" t="str">
        <f>_XLL.DEZINHEX(F187,2)</f>
        <v>FF</v>
      </c>
      <c r="I187" s="101">
        <f>(E187/255)</f>
        <v>0.9450980392156862</v>
      </c>
      <c r="J187" s="101">
        <f>(F187/255)</f>
        <v>1</v>
      </c>
      <c r="K187" s="102" t="s">
        <v>12</v>
      </c>
      <c r="L187" s="108" t="s">
        <v>47</v>
      </c>
      <c r="M187" s="115" t="s">
        <v>50</v>
      </c>
    </row>
    <row r="188" spans="1:13" ht="15">
      <c r="A188" s="123">
        <v>12</v>
      </c>
      <c r="B188" s="123">
        <v>14</v>
      </c>
      <c r="C188" s="126"/>
      <c r="D188" s="126"/>
      <c r="E188" s="49"/>
      <c r="F188" s="49"/>
      <c r="G188" s="7"/>
      <c r="H188" s="8"/>
      <c r="I188" s="22"/>
      <c r="J188" s="22"/>
      <c r="K188" s="53"/>
      <c r="L188" s="35" t="s">
        <v>118</v>
      </c>
      <c r="M188" s="35" t="s">
        <v>119</v>
      </c>
    </row>
    <row r="189" spans="1:13" ht="12.75">
      <c r="A189" s="136"/>
      <c r="B189" s="136"/>
      <c r="C189" s="138"/>
      <c r="D189" s="138"/>
      <c r="E189" s="14">
        <v>0</v>
      </c>
      <c r="F189" s="14">
        <v>15</v>
      </c>
      <c r="G189" s="7" t="str">
        <f aca="true" t="shared" si="58" ref="G189:H196">_XLL.DEZINHEX(E189,2)</f>
        <v>00</v>
      </c>
      <c r="H189" s="8" t="str">
        <f t="shared" si="58"/>
        <v>0F</v>
      </c>
      <c r="I189" s="22">
        <f>(E189/255)</f>
        <v>0</v>
      </c>
      <c r="J189" s="22">
        <f>(F189/255)</f>
        <v>0.058823529411764705</v>
      </c>
      <c r="K189" s="33" t="s">
        <v>3</v>
      </c>
      <c r="L189" s="57" t="s">
        <v>75</v>
      </c>
      <c r="M189" s="57" t="s">
        <v>76</v>
      </c>
    </row>
    <row r="190" spans="1:13" ht="12.75">
      <c r="A190" s="136"/>
      <c r="B190" s="136"/>
      <c r="C190" s="138"/>
      <c r="D190" s="138"/>
      <c r="E190" s="14">
        <v>16</v>
      </c>
      <c r="F190" s="14">
        <v>31</v>
      </c>
      <c r="G190" s="7" t="str">
        <f t="shared" si="58"/>
        <v>10</v>
      </c>
      <c r="H190" s="8" t="str">
        <f t="shared" si="58"/>
        <v>1F</v>
      </c>
      <c r="I190" s="22">
        <f aca="true" t="shared" si="59" ref="I190:J196">(E190/255)</f>
        <v>0.06274509803921569</v>
      </c>
      <c r="J190" s="22">
        <f t="shared" si="59"/>
        <v>0.12156862745098039</v>
      </c>
      <c r="K190" s="33" t="s">
        <v>3</v>
      </c>
      <c r="L190" s="88" t="s">
        <v>69</v>
      </c>
      <c r="M190" s="61" t="s">
        <v>71</v>
      </c>
    </row>
    <row r="191" spans="1:13" ht="12.75">
      <c r="A191" s="136"/>
      <c r="B191" s="136"/>
      <c r="C191" s="138"/>
      <c r="D191" s="138"/>
      <c r="E191" s="14">
        <v>32</v>
      </c>
      <c r="F191" s="14">
        <v>47</v>
      </c>
      <c r="G191" s="7" t="str">
        <f t="shared" si="58"/>
        <v>20</v>
      </c>
      <c r="H191" s="8" t="str">
        <f t="shared" si="58"/>
        <v>2F</v>
      </c>
      <c r="I191" s="22">
        <f t="shared" si="59"/>
        <v>0.12549019607843137</v>
      </c>
      <c r="J191" s="22">
        <f t="shared" si="59"/>
        <v>0.1843137254901961</v>
      </c>
      <c r="K191" s="33" t="s">
        <v>3</v>
      </c>
      <c r="L191" s="88" t="s">
        <v>70</v>
      </c>
      <c r="M191" s="61" t="s">
        <v>72</v>
      </c>
    </row>
    <row r="192" spans="1:13" ht="12.75">
      <c r="A192" s="136"/>
      <c r="B192" s="136"/>
      <c r="C192" s="138"/>
      <c r="D192" s="138"/>
      <c r="E192" s="14">
        <v>48</v>
      </c>
      <c r="F192" s="14">
        <v>63</v>
      </c>
      <c r="G192" s="7" t="str">
        <f t="shared" si="58"/>
        <v>30</v>
      </c>
      <c r="H192" s="8" t="str">
        <f t="shared" si="58"/>
        <v>3F</v>
      </c>
      <c r="I192" s="22">
        <f t="shared" si="59"/>
        <v>0.18823529411764706</v>
      </c>
      <c r="J192" s="22">
        <f t="shared" si="59"/>
        <v>0.24705882352941178</v>
      </c>
      <c r="K192" s="33" t="s">
        <v>3</v>
      </c>
      <c r="L192" s="88" t="s">
        <v>89</v>
      </c>
      <c r="M192" s="89" t="s">
        <v>86</v>
      </c>
    </row>
    <row r="193" spans="1:13" ht="12.75">
      <c r="A193" s="136"/>
      <c r="B193" s="136"/>
      <c r="C193" s="138"/>
      <c r="D193" s="138"/>
      <c r="E193" s="14">
        <v>64</v>
      </c>
      <c r="F193" s="14">
        <v>79</v>
      </c>
      <c r="G193" s="7" t="str">
        <f t="shared" si="58"/>
        <v>40</v>
      </c>
      <c r="H193" s="8" t="str">
        <f t="shared" si="58"/>
        <v>4F</v>
      </c>
      <c r="I193" s="22">
        <f t="shared" si="59"/>
        <v>0.25098039215686274</v>
      </c>
      <c r="J193" s="22">
        <f t="shared" si="59"/>
        <v>0.30980392156862746</v>
      </c>
      <c r="K193" s="33" t="s">
        <v>3</v>
      </c>
      <c r="L193" s="88" t="s">
        <v>120</v>
      </c>
      <c r="M193" s="89" t="s">
        <v>121</v>
      </c>
    </row>
    <row r="194" spans="1:13" ht="12.75">
      <c r="A194" s="136"/>
      <c r="B194" s="136"/>
      <c r="C194" s="138"/>
      <c r="D194" s="138"/>
      <c r="E194" s="14">
        <v>80</v>
      </c>
      <c r="F194" s="14">
        <v>95</v>
      </c>
      <c r="G194" s="7" t="str">
        <f t="shared" si="58"/>
        <v>50</v>
      </c>
      <c r="H194" s="8" t="str">
        <f t="shared" si="58"/>
        <v>5F</v>
      </c>
      <c r="I194" s="22">
        <f t="shared" si="59"/>
        <v>0.3137254901960784</v>
      </c>
      <c r="J194" s="22">
        <f t="shared" si="59"/>
        <v>0.37254901960784315</v>
      </c>
      <c r="K194" s="33" t="s">
        <v>3</v>
      </c>
      <c r="L194" s="88" t="s">
        <v>88</v>
      </c>
      <c r="M194" s="89" t="s">
        <v>87</v>
      </c>
    </row>
    <row r="195" spans="1:13" ht="12.75">
      <c r="A195" s="136"/>
      <c r="B195" s="136"/>
      <c r="C195" s="138"/>
      <c r="D195" s="138"/>
      <c r="E195" s="14">
        <v>96</v>
      </c>
      <c r="F195" s="14">
        <v>111</v>
      </c>
      <c r="G195" s="7" t="str">
        <f t="shared" si="58"/>
        <v>60</v>
      </c>
      <c r="H195" s="8" t="str">
        <f t="shared" si="58"/>
        <v>6F</v>
      </c>
      <c r="I195" s="22">
        <f t="shared" si="59"/>
        <v>0.3764705882352941</v>
      </c>
      <c r="J195" s="22">
        <f t="shared" si="59"/>
        <v>0.43529411764705883</v>
      </c>
      <c r="K195" s="33" t="s">
        <v>3</v>
      </c>
      <c r="L195" s="88" t="s">
        <v>122</v>
      </c>
      <c r="M195" s="89" t="s">
        <v>123</v>
      </c>
    </row>
    <row r="196" spans="1:13" ht="12.75">
      <c r="A196" s="137"/>
      <c r="B196" s="137"/>
      <c r="C196" s="144"/>
      <c r="D196" s="144"/>
      <c r="E196" s="14">
        <v>112</v>
      </c>
      <c r="F196" s="14">
        <v>255</v>
      </c>
      <c r="G196" s="7" t="str">
        <f t="shared" si="58"/>
        <v>70</v>
      </c>
      <c r="H196" s="8" t="str">
        <f t="shared" si="58"/>
        <v>FF</v>
      </c>
      <c r="I196" s="22">
        <f t="shared" si="59"/>
        <v>0.4392156862745098</v>
      </c>
      <c r="J196" s="22">
        <f t="shared" si="59"/>
        <v>1</v>
      </c>
      <c r="K196" s="65" t="s">
        <v>3</v>
      </c>
      <c r="L196" s="90" t="s">
        <v>80</v>
      </c>
      <c r="M196" s="91" t="s">
        <v>81</v>
      </c>
    </row>
    <row r="197" spans="1:13" ht="15">
      <c r="A197" s="123">
        <v>13</v>
      </c>
      <c r="B197" s="123">
        <v>15</v>
      </c>
      <c r="C197" s="126"/>
      <c r="D197" s="126"/>
      <c r="E197" s="49"/>
      <c r="F197" s="49"/>
      <c r="G197" s="50"/>
      <c r="H197" s="50"/>
      <c r="I197" s="51"/>
      <c r="J197" s="51"/>
      <c r="K197" s="46"/>
      <c r="L197" s="35" t="s">
        <v>79</v>
      </c>
      <c r="M197" s="35" t="s">
        <v>78</v>
      </c>
    </row>
    <row r="198" spans="1:13" ht="12.75">
      <c r="A198" s="136"/>
      <c r="B198" s="136"/>
      <c r="C198" s="138"/>
      <c r="D198" s="138"/>
      <c r="E198" s="49"/>
      <c r="F198" s="49"/>
      <c r="G198" s="50"/>
      <c r="H198" s="50"/>
      <c r="I198" s="51"/>
      <c r="J198" s="51"/>
      <c r="K198" s="33"/>
      <c r="L198" s="62" t="s">
        <v>75</v>
      </c>
      <c r="M198" s="62" t="s">
        <v>76</v>
      </c>
    </row>
    <row r="199" spans="1:13" ht="12.75">
      <c r="A199" s="136"/>
      <c r="B199" s="136"/>
      <c r="C199" s="138"/>
      <c r="D199" s="138"/>
      <c r="E199" s="73">
        <v>0</v>
      </c>
      <c r="F199" s="14">
        <v>255</v>
      </c>
      <c r="G199" s="7" t="str">
        <f>_XLL.DEZINHEX(E199,2)</f>
        <v>00</v>
      </c>
      <c r="H199" s="8" t="str">
        <f>_XLL.DEZINHEX(F199,2)</f>
        <v>FF</v>
      </c>
      <c r="I199" s="22">
        <f>(E199/255)</f>
        <v>0</v>
      </c>
      <c r="J199" s="22">
        <f>(F199/255)</f>
        <v>1</v>
      </c>
      <c r="K199" s="4" t="s">
        <v>12</v>
      </c>
      <c r="L199" s="70" t="s">
        <v>48</v>
      </c>
      <c r="M199" s="71" t="s">
        <v>49</v>
      </c>
    </row>
    <row r="200" spans="1:13" ht="12.75">
      <c r="A200" s="136"/>
      <c r="B200" s="136"/>
      <c r="C200" s="138"/>
      <c r="D200" s="138"/>
      <c r="E200" s="32"/>
      <c r="F200" s="47"/>
      <c r="G200" s="48"/>
      <c r="H200" s="48"/>
      <c r="I200" s="47"/>
      <c r="J200" s="47"/>
      <c r="K200" s="33"/>
      <c r="L200" s="63" t="s">
        <v>69</v>
      </c>
      <c r="M200" s="59" t="s">
        <v>71</v>
      </c>
    </row>
    <row r="201" spans="1:13" ht="12.75">
      <c r="A201" s="136"/>
      <c r="B201" s="136"/>
      <c r="C201" s="138"/>
      <c r="D201" s="138"/>
      <c r="E201" s="64">
        <v>0</v>
      </c>
      <c r="F201" s="64">
        <v>7</v>
      </c>
      <c r="G201" s="99" t="str">
        <f>_XLL.DEZINHEX(E201,2)</f>
        <v>00</v>
      </c>
      <c r="H201" s="100" t="str">
        <f>_XLL.DEZINHEX(F201,2)</f>
        <v>07</v>
      </c>
      <c r="I201" s="101">
        <f>(E201/255)</f>
        <v>0</v>
      </c>
      <c r="J201" s="101">
        <f>(F201/255)</f>
        <v>0.027450980392156862</v>
      </c>
      <c r="K201" s="102" t="s">
        <v>3</v>
      </c>
      <c r="L201" s="108" t="s">
        <v>117</v>
      </c>
      <c r="M201" s="69" t="s">
        <v>117</v>
      </c>
    </row>
    <row r="202" spans="1:13" ht="12.75">
      <c r="A202" s="136"/>
      <c r="B202" s="136"/>
      <c r="C202" s="138"/>
      <c r="D202" s="138"/>
      <c r="E202" s="64">
        <v>8</v>
      </c>
      <c r="F202" s="64">
        <v>255</v>
      </c>
      <c r="G202" s="99" t="str">
        <f>_XLL.DEZINHEX(E202,2)</f>
        <v>08</v>
      </c>
      <c r="H202" s="100" t="str">
        <f>_XLL.DEZINHEX(F202,2)</f>
        <v>FF</v>
      </c>
      <c r="I202" s="101">
        <f>(E202/255)</f>
        <v>0.03137254901960784</v>
      </c>
      <c r="J202" s="101">
        <f>(F202/255)</f>
        <v>1</v>
      </c>
      <c r="K202" s="102" t="s">
        <v>12</v>
      </c>
      <c r="L202" s="108" t="s">
        <v>47</v>
      </c>
      <c r="M202" s="69" t="s">
        <v>50</v>
      </c>
    </row>
    <row r="203" spans="1:13" ht="12.75">
      <c r="A203" s="136"/>
      <c r="B203" s="136"/>
      <c r="C203" s="138"/>
      <c r="D203" s="138"/>
      <c r="E203" s="32"/>
      <c r="F203" s="47"/>
      <c r="G203" s="48"/>
      <c r="H203" s="48"/>
      <c r="I203" s="47"/>
      <c r="J203" s="47"/>
      <c r="K203" s="33"/>
      <c r="L203" s="63" t="s">
        <v>70</v>
      </c>
      <c r="M203" s="59" t="s">
        <v>72</v>
      </c>
    </row>
    <row r="204" spans="1:13" ht="12.75">
      <c r="A204" s="136"/>
      <c r="B204" s="136"/>
      <c r="C204" s="138"/>
      <c r="D204" s="138"/>
      <c r="E204" s="64">
        <v>0</v>
      </c>
      <c r="F204" s="64">
        <v>7</v>
      </c>
      <c r="G204" s="99" t="str">
        <f>_XLL.DEZINHEX(E204,2)</f>
        <v>00</v>
      </c>
      <c r="H204" s="100" t="str">
        <f>_XLL.DEZINHEX(F204,2)</f>
        <v>07</v>
      </c>
      <c r="I204" s="101">
        <f>(E204/255)</f>
        <v>0</v>
      </c>
      <c r="J204" s="101">
        <f>(F204/255)</f>
        <v>0.027450980392156862</v>
      </c>
      <c r="K204" s="102" t="s">
        <v>3</v>
      </c>
      <c r="L204" s="108" t="s">
        <v>117</v>
      </c>
      <c r="M204" s="69" t="s">
        <v>117</v>
      </c>
    </row>
    <row r="205" spans="1:13" ht="12.75">
      <c r="A205" s="136"/>
      <c r="B205" s="136"/>
      <c r="C205" s="138"/>
      <c r="D205" s="138"/>
      <c r="E205" s="64">
        <v>8</v>
      </c>
      <c r="F205" s="64">
        <v>255</v>
      </c>
      <c r="G205" s="99" t="str">
        <f>_XLL.DEZINHEX(E205,2)</f>
        <v>08</v>
      </c>
      <c r="H205" s="100" t="str">
        <f>_XLL.DEZINHEX(F205,2)</f>
        <v>FF</v>
      </c>
      <c r="I205" s="101">
        <f>(E205/255)</f>
        <v>0.03137254901960784</v>
      </c>
      <c r="J205" s="101">
        <f>(F205/255)</f>
        <v>1</v>
      </c>
      <c r="K205" s="102" t="s">
        <v>12</v>
      </c>
      <c r="L205" s="108" t="s">
        <v>47</v>
      </c>
      <c r="M205" s="69" t="s">
        <v>50</v>
      </c>
    </row>
    <row r="206" spans="1:13" ht="12.75">
      <c r="A206" s="136"/>
      <c r="B206" s="136"/>
      <c r="C206" s="138"/>
      <c r="D206" s="138"/>
      <c r="E206" s="49"/>
      <c r="F206" s="49"/>
      <c r="G206" s="50"/>
      <c r="H206" s="50"/>
      <c r="I206" s="51"/>
      <c r="J206" s="51"/>
      <c r="K206" s="33"/>
      <c r="L206" s="63" t="s">
        <v>124</v>
      </c>
      <c r="M206" s="63" t="s">
        <v>125</v>
      </c>
    </row>
    <row r="207" spans="1:13" ht="12.75">
      <c r="A207" s="136"/>
      <c r="B207" s="136"/>
      <c r="C207" s="138"/>
      <c r="D207" s="138"/>
      <c r="E207" s="73">
        <v>0</v>
      </c>
      <c r="F207" s="14">
        <v>255</v>
      </c>
      <c r="G207" s="7" t="str">
        <f>_XLL.DEZINHEX(E207,2)</f>
        <v>00</v>
      </c>
      <c r="H207" s="8" t="str">
        <f>_XLL.DEZINHEX(F207,2)</f>
        <v>FF</v>
      </c>
      <c r="I207" s="22">
        <f>(E207/255)</f>
        <v>0</v>
      </c>
      <c r="J207" s="22">
        <f>(F207/255)</f>
        <v>1</v>
      </c>
      <c r="K207" s="4" t="s">
        <v>12</v>
      </c>
      <c r="L207" s="68" t="s">
        <v>47</v>
      </c>
      <c r="M207" s="69" t="s">
        <v>50</v>
      </c>
    </row>
    <row r="208" spans="1:13" ht="12.75">
      <c r="A208" s="136"/>
      <c r="B208" s="136"/>
      <c r="C208" s="138"/>
      <c r="D208" s="138"/>
      <c r="E208" s="32"/>
      <c r="F208" s="47"/>
      <c r="G208" s="48"/>
      <c r="H208" s="48"/>
      <c r="I208" s="47"/>
      <c r="J208" s="47"/>
      <c r="K208" s="33"/>
      <c r="L208" s="63" t="s">
        <v>126</v>
      </c>
      <c r="M208" s="63" t="s">
        <v>127</v>
      </c>
    </row>
    <row r="209" spans="1:13" ht="12.75">
      <c r="A209" s="137"/>
      <c r="B209" s="137"/>
      <c r="C209" s="144"/>
      <c r="D209" s="144"/>
      <c r="E209" s="73">
        <v>0</v>
      </c>
      <c r="F209" s="14">
        <v>255</v>
      </c>
      <c r="G209" s="7" t="str">
        <f>_XLL.DEZINHEX(E209,2)</f>
        <v>00</v>
      </c>
      <c r="H209" s="8" t="str">
        <f>_XLL.DEZINHEX(F209,2)</f>
        <v>FF</v>
      </c>
      <c r="I209" s="22">
        <f>(E209/255)</f>
        <v>0</v>
      </c>
      <c r="J209" s="22">
        <f>(F209/255)</f>
        <v>1</v>
      </c>
      <c r="K209" s="4" t="s">
        <v>12</v>
      </c>
      <c r="L209" s="68" t="s">
        <v>47</v>
      </c>
      <c r="M209" s="69" t="s">
        <v>50</v>
      </c>
    </row>
    <row r="210" spans="1:13" ht="15">
      <c r="A210" s="123" t="s">
        <v>44</v>
      </c>
      <c r="B210" s="123"/>
      <c r="C210" s="126">
        <v>9</v>
      </c>
      <c r="D210" s="126">
        <v>11</v>
      </c>
      <c r="E210" s="49"/>
      <c r="F210" s="49"/>
      <c r="G210" s="50"/>
      <c r="H210" s="50"/>
      <c r="I210" s="51"/>
      <c r="J210" s="51"/>
      <c r="K210" s="46"/>
      <c r="L210" s="35" t="s">
        <v>79</v>
      </c>
      <c r="M210" s="35" t="s">
        <v>78</v>
      </c>
    </row>
    <row r="211" spans="1:13" ht="12.75">
      <c r="A211" s="136"/>
      <c r="B211" s="136"/>
      <c r="C211" s="138"/>
      <c r="D211" s="138"/>
      <c r="E211" s="49"/>
      <c r="F211" s="49"/>
      <c r="G211" s="50"/>
      <c r="H211" s="50"/>
      <c r="I211" s="51"/>
      <c r="J211" s="51"/>
      <c r="K211" s="33"/>
      <c r="L211" s="62" t="s">
        <v>75</v>
      </c>
      <c r="M211" s="62" t="s">
        <v>76</v>
      </c>
    </row>
    <row r="212" spans="1:13" ht="12.75">
      <c r="A212" s="136"/>
      <c r="B212" s="136"/>
      <c r="C212" s="138"/>
      <c r="D212" s="138"/>
      <c r="E212" s="73">
        <v>0</v>
      </c>
      <c r="F212" s="14">
        <v>191</v>
      </c>
      <c r="G212" s="7" t="str">
        <f>_XLL.DEZINHEX(E212,2)</f>
        <v>00</v>
      </c>
      <c r="H212" s="8" t="str">
        <f>_XLL.DEZINHEX(F212,2)</f>
        <v>BF</v>
      </c>
      <c r="I212" s="22">
        <f>(E212/255)</f>
        <v>0</v>
      </c>
      <c r="J212" s="22">
        <f>(F212/255)</f>
        <v>0.7490196078431373</v>
      </c>
      <c r="K212" s="4" t="s">
        <v>12</v>
      </c>
      <c r="L212" s="70" t="s">
        <v>48</v>
      </c>
      <c r="M212" s="71" t="s">
        <v>49</v>
      </c>
    </row>
    <row r="213" spans="1:13" ht="12.75">
      <c r="A213" s="136"/>
      <c r="B213" s="136"/>
      <c r="C213" s="138"/>
      <c r="D213" s="138"/>
      <c r="E213" s="49"/>
      <c r="F213" s="49"/>
      <c r="G213" s="50"/>
      <c r="H213" s="50"/>
      <c r="I213" s="51"/>
      <c r="J213" s="51"/>
      <c r="K213" s="33"/>
      <c r="L213" s="63" t="s">
        <v>89</v>
      </c>
      <c r="M213" s="63" t="s">
        <v>86</v>
      </c>
    </row>
    <row r="214" spans="1:13" ht="12.75">
      <c r="A214" s="136"/>
      <c r="B214" s="136"/>
      <c r="C214" s="138"/>
      <c r="D214" s="138"/>
      <c r="E214" s="73">
        <v>192</v>
      </c>
      <c r="F214" s="14">
        <v>207</v>
      </c>
      <c r="G214" s="7" t="str">
        <f>_XLL.DEZINHEX(E214,2)</f>
        <v>C0</v>
      </c>
      <c r="H214" s="8" t="str">
        <f>_XLL.DEZINHEX(F214,2)</f>
        <v>CF</v>
      </c>
      <c r="I214" s="22">
        <f>(E214/255)</f>
        <v>0.7529411764705882</v>
      </c>
      <c r="J214" s="22">
        <f>(F214/255)</f>
        <v>0.8117647058823529</v>
      </c>
      <c r="K214" s="4" t="s">
        <v>12</v>
      </c>
      <c r="L214" s="68" t="s">
        <v>47</v>
      </c>
      <c r="M214" s="69" t="s">
        <v>50</v>
      </c>
    </row>
    <row r="215" spans="1:13" ht="12.75">
      <c r="A215" s="136"/>
      <c r="B215" s="136"/>
      <c r="C215" s="138"/>
      <c r="D215" s="138"/>
      <c r="E215" s="32"/>
      <c r="F215" s="47"/>
      <c r="G215" s="48"/>
      <c r="H215" s="48"/>
      <c r="I215" s="47"/>
      <c r="J215" s="47"/>
      <c r="K215" s="33"/>
      <c r="L215" s="63" t="s">
        <v>88</v>
      </c>
      <c r="M215" s="63" t="s">
        <v>87</v>
      </c>
    </row>
    <row r="216" spans="1:13" ht="12.75">
      <c r="A216" s="136"/>
      <c r="B216" s="136"/>
      <c r="C216" s="138"/>
      <c r="D216" s="138"/>
      <c r="E216" s="73">
        <v>208</v>
      </c>
      <c r="F216" s="14">
        <v>223</v>
      </c>
      <c r="G216" s="7" t="str">
        <f>_XLL.DEZINHEX(E216,2)</f>
        <v>D0</v>
      </c>
      <c r="H216" s="8" t="str">
        <f>_XLL.DEZINHEX(F216,2)</f>
        <v>DF</v>
      </c>
      <c r="I216" s="22">
        <f>(E216/255)</f>
        <v>0.8156862745098039</v>
      </c>
      <c r="J216" s="22">
        <f>(F216/255)</f>
        <v>0.8745098039215686</v>
      </c>
      <c r="K216" s="4" t="s">
        <v>12</v>
      </c>
      <c r="L216" s="68" t="s">
        <v>47</v>
      </c>
      <c r="M216" s="69" t="s">
        <v>50</v>
      </c>
    </row>
    <row r="217" spans="1:13" ht="12.75">
      <c r="A217" s="136"/>
      <c r="B217" s="136"/>
      <c r="C217" s="138"/>
      <c r="D217" s="138"/>
      <c r="E217" s="49"/>
      <c r="F217" s="49"/>
      <c r="G217" s="50"/>
      <c r="H217" s="50"/>
      <c r="I217" s="51"/>
      <c r="J217" s="51"/>
      <c r="K217" s="33"/>
      <c r="L217" s="63" t="s">
        <v>150</v>
      </c>
      <c r="M217" s="59" t="s">
        <v>151</v>
      </c>
    </row>
    <row r="218" spans="1:13" ht="12.75">
      <c r="A218" s="136"/>
      <c r="B218" s="136"/>
      <c r="C218" s="138"/>
      <c r="D218" s="138"/>
      <c r="E218" s="64">
        <v>224</v>
      </c>
      <c r="F218" s="64">
        <v>224</v>
      </c>
      <c r="G218" s="99" t="str">
        <f>_XLL.DEZINHEX(E218,2)</f>
        <v>E0</v>
      </c>
      <c r="H218" s="100" t="str">
        <f>_XLL.DEZINHEX(F218,2)</f>
        <v>E0</v>
      </c>
      <c r="I218" s="101">
        <f>(E218/255)</f>
        <v>0.8784313725490196</v>
      </c>
      <c r="J218" s="101">
        <f>(F218/255)</f>
        <v>0.8784313725490196</v>
      </c>
      <c r="K218" s="102" t="s">
        <v>3</v>
      </c>
      <c r="L218" s="108" t="s">
        <v>117</v>
      </c>
      <c r="M218" s="69" t="s">
        <v>117</v>
      </c>
    </row>
    <row r="219" spans="1:13" ht="12.75">
      <c r="A219" s="136"/>
      <c r="B219" s="136"/>
      <c r="C219" s="138"/>
      <c r="D219" s="138"/>
      <c r="E219" s="113">
        <v>225</v>
      </c>
      <c r="F219" s="64">
        <v>239</v>
      </c>
      <c r="G219" s="99" t="str">
        <f>_XLL.DEZINHEX(E219,2)</f>
        <v>E1</v>
      </c>
      <c r="H219" s="100" t="str">
        <f>_XLL.DEZINHEX(F219,2)</f>
        <v>EF</v>
      </c>
      <c r="I219" s="101">
        <f>(E219/255)</f>
        <v>0.8823529411764706</v>
      </c>
      <c r="J219" s="101">
        <f>(F219/255)</f>
        <v>0.9372549019607843</v>
      </c>
      <c r="K219" s="102" t="s">
        <v>12</v>
      </c>
      <c r="L219" s="114" t="s">
        <v>47</v>
      </c>
      <c r="M219" s="96" t="s">
        <v>50</v>
      </c>
    </row>
    <row r="220" spans="1:13" ht="12.75">
      <c r="A220" s="136"/>
      <c r="B220" s="136"/>
      <c r="C220" s="138"/>
      <c r="D220" s="138"/>
      <c r="E220" s="109"/>
      <c r="F220" s="109"/>
      <c r="G220" s="110"/>
      <c r="H220" s="110"/>
      <c r="I220" s="111"/>
      <c r="J220" s="111"/>
      <c r="K220" s="106"/>
      <c r="L220" s="63" t="s">
        <v>152</v>
      </c>
      <c r="M220" s="59" t="s">
        <v>153</v>
      </c>
    </row>
    <row r="221" spans="1:13" ht="12.75">
      <c r="A221" s="136"/>
      <c r="B221" s="136"/>
      <c r="C221" s="138"/>
      <c r="D221" s="138"/>
      <c r="E221" s="64">
        <v>240</v>
      </c>
      <c r="F221" s="64">
        <v>240</v>
      </c>
      <c r="G221" s="99" t="str">
        <f>_XLL.DEZINHEX(E221,2)</f>
        <v>F0</v>
      </c>
      <c r="H221" s="100" t="str">
        <f>_XLL.DEZINHEX(F221,2)</f>
        <v>F0</v>
      </c>
      <c r="I221" s="101">
        <f>(E221/255)</f>
        <v>0.9411764705882353</v>
      </c>
      <c r="J221" s="101">
        <f>(F221/255)</f>
        <v>0.9411764705882353</v>
      </c>
      <c r="K221" s="102" t="s">
        <v>3</v>
      </c>
      <c r="L221" s="108" t="s">
        <v>117</v>
      </c>
      <c r="M221" s="69" t="s">
        <v>117</v>
      </c>
    </row>
    <row r="222" spans="1:13" ht="12.75">
      <c r="A222" s="136"/>
      <c r="B222" s="136"/>
      <c r="C222" s="138"/>
      <c r="D222" s="138"/>
      <c r="E222" s="113">
        <v>241</v>
      </c>
      <c r="F222" s="64">
        <v>255</v>
      </c>
      <c r="G222" s="99" t="str">
        <f>_XLL.DEZINHEX(E222,2)</f>
        <v>F1</v>
      </c>
      <c r="H222" s="100" t="str">
        <f>_XLL.DEZINHEX(F222,2)</f>
        <v>FF</v>
      </c>
      <c r="I222" s="101">
        <f>(E222/255)</f>
        <v>0.9450980392156862</v>
      </c>
      <c r="J222" s="101">
        <f>(F222/255)</f>
        <v>1</v>
      </c>
      <c r="K222" s="102" t="s">
        <v>12</v>
      </c>
      <c r="L222" s="108" t="s">
        <v>47</v>
      </c>
      <c r="M222" s="69" t="s">
        <v>50</v>
      </c>
    </row>
    <row r="223" spans="1:13" ht="15.75" customHeight="1">
      <c r="A223" s="123">
        <v>14</v>
      </c>
      <c r="B223" s="123">
        <v>16</v>
      </c>
      <c r="C223" s="126">
        <v>10</v>
      </c>
      <c r="D223" s="126">
        <v>12</v>
      </c>
      <c r="E223" s="92"/>
      <c r="F223" s="92"/>
      <c r="G223" s="93"/>
      <c r="H223" s="93"/>
      <c r="I223" s="94"/>
      <c r="J223" s="94"/>
      <c r="K223" s="46"/>
      <c r="L223" s="35" t="s">
        <v>188</v>
      </c>
      <c r="M223" s="35" t="s">
        <v>189</v>
      </c>
    </row>
    <row r="224" spans="1:13" ht="15.75" customHeight="1">
      <c r="A224" s="124"/>
      <c r="B224" s="124"/>
      <c r="C224" s="127"/>
      <c r="D224" s="127"/>
      <c r="E224" s="49"/>
      <c r="F224" s="49"/>
      <c r="G224" s="50"/>
      <c r="H224" s="50"/>
      <c r="I224" s="51"/>
      <c r="J224" s="51"/>
      <c r="K224" s="46"/>
      <c r="L224" s="59" t="s">
        <v>83</v>
      </c>
      <c r="M224" s="59" t="s">
        <v>84</v>
      </c>
    </row>
    <row r="225" spans="1:13" ht="15.75" customHeight="1">
      <c r="A225" s="124"/>
      <c r="B225" s="124"/>
      <c r="C225" s="127"/>
      <c r="D225" s="127"/>
      <c r="E225" s="14">
        <v>0</v>
      </c>
      <c r="F225" s="14">
        <v>3</v>
      </c>
      <c r="G225" s="7" t="str">
        <f>_XLL.DEZINHEX(E225,2)</f>
        <v>00</v>
      </c>
      <c r="H225" s="8" t="str">
        <f>_XLL.DEZINHEX(F225,2)</f>
        <v>03</v>
      </c>
      <c r="I225" s="22">
        <f>(E225/255)</f>
        <v>0</v>
      </c>
      <c r="J225" s="22">
        <f>(F225/255)</f>
        <v>0.011764705882352941</v>
      </c>
      <c r="K225" s="33" t="s">
        <v>3</v>
      </c>
      <c r="L225" s="72" t="s">
        <v>0</v>
      </c>
      <c r="M225" s="91" t="s">
        <v>18</v>
      </c>
    </row>
    <row r="226" spans="1:13" ht="15.75" customHeight="1">
      <c r="A226" s="124"/>
      <c r="B226" s="124"/>
      <c r="C226" s="127"/>
      <c r="D226" s="127"/>
      <c r="E226" s="49"/>
      <c r="F226" s="49"/>
      <c r="G226" s="50"/>
      <c r="H226" s="50"/>
      <c r="I226" s="51"/>
      <c r="J226" s="51"/>
      <c r="K226" s="46"/>
      <c r="L226" s="59" t="s">
        <v>128</v>
      </c>
      <c r="M226" s="59" t="s">
        <v>129</v>
      </c>
    </row>
    <row r="227" spans="1:13" ht="15.75" customHeight="1">
      <c r="A227" s="124"/>
      <c r="B227" s="124"/>
      <c r="C227" s="127"/>
      <c r="D227" s="127"/>
      <c r="E227" s="73">
        <v>4</v>
      </c>
      <c r="F227" s="14">
        <v>127</v>
      </c>
      <c r="G227" s="7" t="str">
        <f>_XLL.DEZINHEX(E227,2)</f>
        <v>04</v>
      </c>
      <c r="H227" s="8" t="str">
        <f>_XLL.DEZINHEX(F227,2)</f>
        <v>7F</v>
      </c>
      <c r="I227" s="22">
        <f>(E227/255)</f>
        <v>0.01568627450980392</v>
      </c>
      <c r="J227" s="22">
        <f>(F227/255)</f>
        <v>0.4980392156862745</v>
      </c>
      <c r="K227" s="4" t="s">
        <v>12</v>
      </c>
      <c r="L227" s="68" t="s">
        <v>130</v>
      </c>
      <c r="M227" s="69" t="s">
        <v>131</v>
      </c>
    </row>
    <row r="228" spans="1:13" ht="15.75" customHeight="1">
      <c r="A228" s="124"/>
      <c r="B228" s="124"/>
      <c r="C228" s="127"/>
      <c r="D228" s="127"/>
      <c r="E228" s="49"/>
      <c r="F228" s="49"/>
      <c r="G228" s="50"/>
      <c r="H228" s="50"/>
      <c r="I228" s="51"/>
      <c r="J228" s="51"/>
      <c r="K228" s="95"/>
      <c r="L228" s="98" t="s">
        <v>132</v>
      </c>
      <c r="M228" s="59" t="s">
        <v>133</v>
      </c>
    </row>
    <row r="229" spans="1:13" ht="15.75" customHeight="1">
      <c r="A229" s="125"/>
      <c r="B229" s="125"/>
      <c r="C229" s="128"/>
      <c r="D229" s="128"/>
      <c r="E229" s="73">
        <v>128</v>
      </c>
      <c r="F229" s="14">
        <v>255</v>
      </c>
      <c r="G229" s="7" t="str">
        <f>_XLL.DEZINHEX(E229,2)</f>
        <v>80</v>
      </c>
      <c r="H229" s="8" t="str">
        <f>_XLL.DEZINHEX(F229,2)</f>
        <v>FF</v>
      </c>
      <c r="I229" s="22">
        <f>(E229/255)</f>
        <v>0.5019607843137255</v>
      </c>
      <c r="J229" s="22">
        <f>(F229/255)</f>
        <v>1</v>
      </c>
      <c r="K229" s="4" t="s">
        <v>12</v>
      </c>
      <c r="L229" s="68" t="s">
        <v>130</v>
      </c>
      <c r="M229" s="69" t="s">
        <v>131</v>
      </c>
    </row>
    <row r="230" spans="1:13" ht="15.75" customHeight="1">
      <c r="A230" s="123">
        <v>15</v>
      </c>
      <c r="B230" s="123">
        <v>17</v>
      </c>
      <c r="C230" s="141">
        <v>11</v>
      </c>
      <c r="D230" s="126">
        <v>13</v>
      </c>
      <c r="E230" s="49"/>
      <c r="F230" s="49"/>
      <c r="G230" s="50"/>
      <c r="H230" s="50"/>
      <c r="I230" s="51"/>
      <c r="J230" s="51"/>
      <c r="K230" s="46"/>
      <c r="L230" s="35" t="s">
        <v>136</v>
      </c>
      <c r="M230" s="35" t="s">
        <v>137</v>
      </c>
    </row>
    <row r="231" spans="1:13" ht="15.75" customHeight="1">
      <c r="A231" s="124"/>
      <c r="B231" s="124"/>
      <c r="C231" s="142"/>
      <c r="D231" s="127"/>
      <c r="E231" s="49"/>
      <c r="F231" s="49"/>
      <c r="G231" s="50"/>
      <c r="H231" s="50"/>
      <c r="I231" s="51"/>
      <c r="J231" s="51"/>
      <c r="K231" s="46"/>
      <c r="L231" s="59" t="s">
        <v>134</v>
      </c>
      <c r="M231" s="62" t="s">
        <v>135</v>
      </c>
    </row>
    <row r="232" spans="1:13" ht="15.75" customHeight="1">
      <c r="A232" s="152"/>
      <c r="B232" s="152"/>
      <c r="C232" s="156"/>
      <c r="D232" s="153"/>
      <c r="E232" s="73">
        <v>0</v>
      </c>
      <c r="F232" s="14">
        <v>255</v>
      </c>
      <c r="G232" s="7" t="str">
        <f>_XLL.DEZINHEX(E232,2)</f>
        <v>00</v>
      </c>
      <c r="H232" s="8" t="str">
        <f>_XLL.DEZINHEX(F232,2)</f>
        <v>FF</v>
      </c>
      <c r="I232" s="22">
        <f>(E232/255)</f>
        <v>0</v>
      </c>
      <c r="J232" s="22">
        <f>(F232/255)</f>
        <v>1</v>
      </c>
      <c r="K232" s="4" t="s">
        <v>12</v>
      </c>
      <c r="L232" s="69" t="s">
        <v>138</v>
      </c>
      <c r="M232" s="69" t="s">
        <v>139</v>
      </c>
    </row>
    <row r="233" spans="1:13" ht="15.75" customHeight="1">
      <c r="A233" s="123">
        <v>16</v>
      </c>
      <c r="B233" s="123">
        <v>18</v>
      </c>
      <c r="C233" s="141">
        <v>12</v>
      </c>
      <c r="D233" s="126">
        <v>14</v>
      </c>
      <c r="E233" s="49"/>
      <c r="F233" s="49"/>
      <c r="G233" s="50"/>
      <c r="H233" s="50"/>
      <c r="I233" s="51"/>
      <c r="J233" s="51"/>
      <c r="K233" s="46"/>
      <c r="L233" s="35" t="s">
        <v>55</v>
      </c>
      <c r="M233" s="35" t="s">
        <v>54</v>
      </c>
    </row>
    <row r="234" spans="1:13" ht="15.75" customHeight="1">
      <c r="A234" s="124"/>
      <c r="B234" s="139"/>
      <c r="C234" s="154"/>
      <c r="D234" s="150"/>
      <c r="E234" s="14">
        <v>0</v>
      </c>
      <c r="F234" s="14">
        <v>7</v>
      </c>
      <c r="G234" s="7" t="str">
        <f aca="true" t="shared" si="60" ref="G234:G245">_XLL.DEZINHEX(E234,2)</f>
        <v>00</v>
      </c>
      <c r="H234" s="8" t="str">
        <f aca="true" t="shared" si="61" ref="H234:H245">_XLL.DEZINHEX(F234,2)</f>
        <v>07</v>
      </c>
      <c r="I234" s="22">
        <f>(E234/255)</f>
        <v>0</v>
      </c>
      <c r="J234" s="22">
        <f>(F234/255)</f>
        <v>0.027450980392156862</v>
      </c>
      <c r="K234" s="20" t="s">
        <v>3</v>
      </c>
      <c r="L234" s="75" t="s">
        <v>80</v>
      </c>
      <c r="M234" s="75" t="s">
        <v>81</v>
      </c>
    </row>
    <row r="235" spans="1:13" ht="15.75" customHeight="1">
      <c r="A235" s="124"/>
      <c r="B235" s="139"/>
      <c r="C235" s="154"/>
      <c r="D235" s="150"/>
      <c r="E235" s="14">
        <v>8</v>
      </c>
      <c r="F235" s="14">
        <v>15</v>
      </c>
      <c r="G235" s="7" t="str">
        <f t="shared" si="60"/>
        <v>08</v>
      </c>
      <c r="H235" s="8" t="str">
        <f t="shared" si="61"/>
        <v>0F</v>
      </c>
      <c r="I235" s="22">
        <f aca="true" t="shared" si="62" ref="I235:I245">(E235/255)</f>
        <v>0.03137254901960784</v>
      </c>
      <c r="J235" s="22">
        <f aca="true" t="shared" si="63" ref="J235:J245">(F235/255)</f>
        <v>0.058823529411764705</v>
      </c>
      <c r="K235" s="20" t="s">
        <v>3</v>
      </c>
      <c r="L235" s="57" t="s">
        <v>31</v>
      </c>
      <c r="M235" s="57" t="s">
        <v>25</v>
      </c>
    </row>
    <row r="236" spans="1:13" ht="15.75" customHeight="1">
      <c r="A236" s="124"/>
      <c r="B236" s="139"/>
      <c r="C236" s="154"/>
      <c r="D236" s="150"/>
      <c r="E236" s="14">
        <v>16</v>
      </c>
      <c r="F236" s="14">
        <v>23</v>
      </c>
      <c r="G236" s="7" t="str">
        <f t="shared" si="60"/>
        <v>10</v>
      </c>
      <c r="H236" s="8" t="str">
        <f t="shared" si="61"/>
        <v>17</v>
      </c>
      <c r="I236" s="22">
        <f t="shared" si="62"/>
        <v>0.06274509803921569</v>
      </c>
      <c r="J236" s="22">
        <f t="shared" si="63"/>
        <v>0.09019607843137255</v>
      </c>
      <c r="K236" s="20" t="s">
        <v>3</v>
      </c>
      <c r="L236" s="57" t="s">
        <v>95</v>
      </c>
      <c r="M236" s="57" t="s">
        <v>26</v>
      </c>
    </row>
    <row r="237" spans="1:13" ht="15.75" customHeight="1">
      <c r="A237" s="124"/>
      <c r="B237" s="139"/>
      <c r="C237" s="154"/>
      <c r="D237" s="150"/>
      <c r="E237" s="14">
        <v>24</v>
      </c>
      <c r="F237" s="14">
        <v>31</v>
      </c>
      <c r="G237" s="7" t="str">
        <f t="shared" si="60"/>
        <v>18</v>
      </c>
      <c r="H237" s="8" t="str">
        <f t="shared" si="61"/>
        <v>1F</v>
      </c>
      <c r="I237" s="22">
        <f t="shared" si="62"/>
        <v>0.09411764705882353</v>
      </c>
      <c r="J237" s="22">
        <f t="shared" si="63"/>
        <v>0.12156862745098039</v>
      </c>
      <c r="K237" s="20" t="s">
        <v>3</v>
      </c>
      <c r="L237" s="57" t="s">
        <v>190</v>
      </c>
      <c r="M237" s="57" t="s">
        <v>191</v>
      </c>
    </row>
    <row r="238" spans="1:13" ht="15.75" customHeight="1">
      <c r="A238" s="124"/>
      <c r="B238" s="139"/>
      <c r="C238" s="154"/>
      <c r="D238" s="150"/>
      <c r="E238" s="14">
        <v>32</v>
      </c>
      <c r="F238" s="14">
        <v>39</v>
      </c>
      <c r="G238" s="7" t="str">
        <f t="shared" si="60"/>
        <v>20</v>
      </c>
      <c r="H238" s="8" t="str">
        <f t="shared" si="61"/>
        <v>27</v>
      </c>
      <c r="I238" s="22">
        <f t="shared" si="62"/>
        <v>0.12549019607843137</v>
      </c>
      <c r="J238" s="22">
        <f t="shared" si="63"/>
        <v>0.15294117647058825</v>
      </c>
      <c r="K238" s="20" t="s">
        <v>3</v>
      </c>
      <c r="L238" s="57" t="s">
        <v>32</v>
      </c>
      <c r="M238" s="57" t="s">
        <v>27</v>
      </c>
    </row>
    <row r="239" spans="1:13" ht="15.75" customHeight="1">
      <c r="A239" s="124"/>
      <c r="B239" s="139"/>
      <c r="C239" s="154"/>
      <c r="D239" s="150"/>
      <c r="E239" s="14">
        <v>40</v>
      </c>
      <c r="F239" s="14">
        <v>47</v>
      </c>
      <c r="G239" s="7" t="str">
        <f t="shared" si="60"/>
        <v>28</v>
      </c>
      <c r="H239" s="8" t="str">
        <f t="shared" si="61"/>
        <v>2F</v>
      </c>
      <c r="I239" s="22">
        <f t="shared" si="62"/>
        <v>0.1568627450980392</v>
      </c>
      <c r="J239" s="22">
        <f t="shared" si="63"/>
        <v>0.1843137254901961</v>
      </c>
      <c r="K239" s="20" t="s">
        <v>3</v>
      </c>
      <c r="L239" s="58" t="s">
        <v>80</v>
      </c>
      <c r="M239" s="58" t="s">
        <v>81</v>
      </c>
    </row>
    <row r="240" spans="1:13" ht="15.75" customHeight="1">
      <c r="A240" s="124"/>
      <c r="B240" s="139"/>
      <c r="C240" s="154"/>
      <c r="D240" s="150"/>
      <c r="E240" s="14">
        <v>48</v>
      </c>
      <c r="F240" s="14">
        <v>55</v>
      </c>
      <c r="G240" s="7" t="str">
        <f t="shared" si="60"/>
        <v>30</v>
      </c>
      <c r="H240" s="8" t="str">
        <f t="shared" si="61"/>
        <v>37</v>
      </c>
      <c r="I240" s="22">
        <f t="shared" si="62"/>
        <v>0.18823529411764706</v>
      </c>
      <c r="J240" s="22">
        <f t="shared" si="63"/>
        <v>0.21568627450980393</v>
      </c>
      <c r="K240" s="20" t="s">
        <v>3</v>
      </c>
      <c r="L240" s="57" t="s">
        <v>33</v>
      </c>
      <c r="M240" s="57" t="s">
        <v>28</v>
      </c>
    </row>
    <row r="241" spans="1:13" ht="15.75" customHeight="1">
      <c r="A241" s="124"/>
      <c r="B241" s="139"/>
      <c r="C241" s="154"/>
      <c r="D241" s="150"/>
      <c r="E241" s="14">
        <v>56</v>
      </c>
      <c r="F241" s="14">
        <v>63</v>
      </c>
      <c r="G241" s="7" t="str">
        <f t="shared" si="60"/>
        <v>38</v>
      </c>
      <c r="H241" s="8" t="str">
        <f t="shared" si="61"/>
        <v>3F</v>
      </c>
      <c r="I241" s="22">
        <f t="shared" si="62"/>
        <v>0.2196078431372549</v>
      </c>
      <c r="J241" s="22">
        <f t="shared" si="63"/>
        <v>0.24705882352941178</v>
      </c>
      <c r="K241" s="20" t="s">
        <v>3</v>
      </c>
      <c r="L241" s="58" t="s">
        <v>51</v>
      </c>
      <c r="M241" s="57" t="s">
        <v>56</v>
      </c>
    </row>
    <row r="242" spans="1:13" ht="15.75" customHeight="1">
      <c r="A242" s="124"/>
      <c r="B242" s="139"/>
      <c r="C242" s="154"/>
      <c r="D242" s="150"/>
      <c r="E242" s="14">
        <v>64</v>
      </c>
      <c r="F242" s="14">
        <v>71</v>
      </c>
      <c r="G242" s="7" t="str">
        <f t="shared" si="60"/>
        <v>40</v>
      </c>
      <c r="H242" s="8" t="str">
        <f t="shared" si="61"/>
        <v>47</v>
      </c>
      <c r="I242" s="22">
        <f t="shared" si="62"/>
        <v>0.25098039215686274</v>
      </c>
      <c r="J242" s="22">
        <f t="shared" si="63"/>
        <v>0.2784313725490196</v>
      </c>
      <c r="K242" s="20" t="s">
        <v>3</v>
      </c>
      <c r="L242" s="58" t="s">
        <v>52</v>
      </c>
      <c r="M242" s="57" t="s">
        <v>57</v>
      </c>
    </row>
    <row r="243" spans="1:13" ht="15.75" customHeight="1">
      <c r="A243" s="124"/>
      <c r="B243" s="139"/>
      <c r="C243" s="154"/>
      <c r="D243" s="150"/>
      <c r="E243" s="14">
        <v>72</v>
      </c>
      <c r="F243" s="14">
        <v>87</v>
      </c>
      <c r="G243" s="7" t="str">
        <f t="shared" si="60"/>
        <v>48</v>
      </c>
      <c r="H243" s="8" t="str">
        <f t="shared" si="61"/>
        <v>57</v>
      </c>
      <c r="I243" s="22">
        <f t="shared" si="62"/>
        <v>0.2823529411764706</v>
      </c>
      <c r="J243" s="22">
        <f t="shared" si="63"/>
        <v>0.3411764705882353</v>
      </c>
      <c r="K243" s="20" t="s">
        <v>3</v>
      </c>
      <c r="L243" s="58" t="s">
        <v>80</v>
      </c>
      <c r="M243" s="58" t="s">
        <v>81</v>
      </c>
    </row>
    <row r="244" spans="1:13" ht="15.75" customHeight="1">
      <c r="A244" s="124"/>
      <c r="B244" s="139"/>
      <c r="C244" s="154"/>
      <c r="D244" s="150"/>
      <c r="E244" s="14">
        <v>88</v>
      </c>
      <c r="F244" s="14">
        <v>95</v>
      </c>
      <c r="G244" s="7" t="str">
        <f t="shared" si="60"/>
        <v>58</v>
      </c>
      <c r="H244" s="8" t="str">
        <f t="shared" si="61"/>
        <v>5F</v>
      </c>
      <c r="I244" s="22">
        <f t="shared" si="62"/>
        <v>0.34509803921568627</v>
      </c>
      <c r="J244" s="22">
        <f t="shared" si="63"/>
        <v>0.37254901960784315</v>
      </c>
      <c r="K244" s="20" t="s">
        <v>3</v>
      </c>
      <c r="L244" s="58" t="s">
        <v>53</v>
      </c>
      <c r="M244" s="58" t="s">
        <v>58</v>
      </c>
    </row>
    <row r="245" spans="1:13" ht="15.75" customHeight="1">
      <c r="A245" s="125"/>
      <c r="B245" s="140"/>
      <c r="C245" s="155"/>
      <c r="D245" s="151"/>
      <c r="E245" s="14">
        <v>96</v>
      </c>
      <c r="F245" s="14">
        <v>255</v>
      </c>
      <c r="G245" s="7" t="str">
        <f t="shared" si="60"/>
        <v>60</v>
      </c>
      <c r="H245" s="8" t="str">
        <f t="shared" si="61"/>
        <v>FF</v>
      </c>
      <c r="I245" s="22">
        <f t="shared" si="62"/>
        <v>0.3764705882352941</v>
      </c>
      <c r="J245" s="22">
        <f t="shared" si="63"/>
        <v>1</v>
      </c>
      <c r="K245" s="20" t="s">
        <v>3</v>
      </c>
      <c r="L245" s="58" t="s">
        <v>80</v>
      </c>
      <c r="M245" s="58" t="s">
        <v>81</v>
      </c>
    </row>
    <row r="246" ht="15.75" customHeight="1">
      <c r="A246" s="45"/>
    </row>
  </sheetData>
  <sheetProtection/>
  <mergeCells count="92">
    <mergeCell ref="C230:C232"/>
    <mergeCell ref="A77:A93"/>
    <mergeCell ref="B77:B93"/>
    <mergeCell ref="C77:C93"/>
    <mergeCell ref="D77:D93"/>
    <mergeCell ref="A94:A128"/>
    <mergeCell ref="B94:B128"/>
    <mergeCell ref="C94:C128"/>
    <mergeCell ref="D94:D128"/>
    <mergeCell ref="C129:C136"/>
    <mergeCell ref="C137:C154"/>
    <mergeCell ref="C155:C187"/>
    <mergeCell ref="C188:C196"/>
    <mergeCell ref="C197:C209"/>
    <mergeCell ref="C35:C40"/>
    <mergeCell ref="C41:C57"/>
    <mergeCell ref="C58:C66"/>
    <mergeCell ref="C67:C68"/>
    <mergeCell ref="C69:C76"/>
    <mergeCell ref="C13:C14"/>
    <mergeCell ref="C15:C16"/>
    <mergeCell ref="C17:C18"/>
    <mergeCell ref="C19:C20"/>
    <mergeCell ref="C21:C22"/>
    <mergeCell ref="C23:C34"/>
    <mergeCell ref="B155:B187"/>
    <mergeCell ref="D155:D187"/>
    <mergeCell ref="A210:A222"/>
    <mergeCell ref="B210:B222"/>
    <mergeCell ref="D210:D222"/>
    <mergeCell ref="D197:D209"/>
    <mergeCell ref="C210:C222"/>
    <mergeCell ref="B233:B245"/>
    <mergeCell ref="A233:A245"/>
    <mergeCell ref="D233:D245"/>
    <mergeCell ref="A197:A209"/>
    <mergeCell ref="B197:B209"/>
    <mergeCell ref="A230:A232"/>
    <mergeCell ref="B230:B232"/>
    <mergeCell ref="D230:D232"/>
    <mergeCell ref="C233:C245"/>
    <mergeCell ref="C223:C229"/>
    <mergeCell ref="B137:B154"/>
    <mergeCell ref="D137:D154"/>
    <mergeCell ref="A188:A196"/>
    <mergeCell ref="B188:B196"/>
    <mergeCell ref="D188:D196"/>
    <mergeCell ref="D129:D136"/>
    <mergeCell ref="A137:A154"/>
    <mergeCell ref="A129:A136"/>
    <mergeCell ref="B129:B136"/>
    <mergeCell ref="A155:A187"/>
    <mergeCell ref="D19:D20"/>
    <mergeCell ref="D15:D16"/>
    <mergeCell ref="D58:D66"/>
    <mergeCell ref="B13:B14"/>
    <mergeCell ref="A19:A20"/>
    <mergeCell ref="A15:A16"/>
    <mergeCell ref="B15:B16"/>
    <mergeCell ref="A21:A22"/>
    <mergeCell ref="B21:B22"/>
    <mergeCell ref="D21:D22"/>
    <mergeCell ref="I11:J11"/>
    <mergeCell ref="A11:D11"/>
    <mergeCell ref="B19:B20"/>
    <mergeCell ref="E11:F11"/>
    <mergeCell ref="G11:H11"/>
    <mergeCell ref="D13:D14"/>
    <mergeCell ref="A17:A18"/>
    <mergeCell ref="B17:B18"/>
    <mergeCell ref="D17:D18"/>
    <mergeCell ref="A13:A14"/>
    <mergeCell ref="A69:A76"/>
    <mergeCell ref="B69:B76"/>
    <mergeCell ref="D69:D76"/>
    <mergeCell ref="A23:A34"/>
    <mergeCell ref="B23:B34"/>
    <mergeCell ref="D23:D34"/>
    <mergeCell ref="A35:A40"/>
    <mergeCell ref="B35:B40"/>
    <mergeCell ref="D35:D40"/>
    <mergeCell ref="A41:A57"/>
    <mergeCell ref="A223:A229"/>
    <mergeCell ref="B223:B229"/>
    <mergeCell ref="D223:D229"/>
    <mergeCell ref="B41:B57"/>
    <mergeCell ref="D41:D57"/>
    <mergeCell ref="A67:A68"/>
    <mergeCell ref="B67:B68"/>
    <mergeCell ref="D67:D68"/>
    <mergeCell ref="A58:A66"/>
    <mergeCell ref="B58:B66"/>
  </mergeCells>
  <printOptions/>
  <pageMargins left="0.25" right="0.25" top="0.75" bottom="0.75" header="0.3" footer="0.3"/>
  <pageSetup horizontalDpi="600" verticalDpi="600" orientation="portrait" paperSize="9" scale="75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Doku3 Sylvia</dc:creator>
  <cp:keywords/>
  <dc:description/>
  <cp:lastModifiedBy>Doku3</cp:lastModifiedBy>
  <cp:lastPrinted>2014-01-23T10:35:09Z</cp:lastPrinted>
  <dcterms:created xsi:type="dcterms:W3CDTF">2004-12-16T02:01:53Z</dcterms:created>
  <dcterms:modified xsi:type="dcterms:W3CDTF">2014-10-27T12:26:50Z</dcterms:modified>
  <cp:category/>
  <cp:version/>
  <cp:contentType/>
  <cp:contentStatus/>
</cp:coreProperties>
</file>