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9945" windowHeight="11640" activeTab="0"/>
  </bookViews>
  <sheets>
    <sheet name="FUTURELIGHT PLB-280" sheetId="1" r:id="rId1"/>
  </sheets>
  <definedNames/>
  <calcPr fullCalcOnLoad="1"/>
</workbook>
</file>

<file path=xl/sharedStrings.xml><?xml version="1.0" encoding="utf-8"?>
<sst xmlns="http://schemas.openxmlformats.org/spreadsheetml/2006/main" count="1080" uniqueCount="257">
  <si>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</si>
  <si>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</si>
  <si>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</si>
  <si>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</si>
  <si>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</si>
  <si>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</si>
  <si>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</si>
  <si>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</si>
  <si>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</si>
  <si>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</si>
  <si>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</si>
  <si>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</si>
  <si>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</si>
  <si>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</si>
  <si>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</si>
  <si>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Abnehmende Geschwindigkeit</t>
  </si>
  <si>
    <t>Offen</t>
  </si>
  <si>
    <t>Feinindizierung</t>
  </si>
  <si>
    <t>Shutter, Strobe</t>
  </si>
  <si>
    <t>Shutter, strobe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</si>
  <si>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</si>
  <si>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</si>
  <si>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</si>
  <si>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</si>
  <si>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</si>
  <si>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</si>
  <si>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</si>
  <si>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</si>
  <si>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</si>
  <si>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</si>
  <si>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</si>
  <si>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</si>
  <si>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</si>
  <si>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</si>
  <si>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</si>
  <si>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</si>
  <si>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</si>
  <si>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</si>
  <si>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</si>
  <si>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</si>
  <si>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</si>
  <si>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</si>
  <si>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</si>
  <si>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</si>
  <si>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</si>
  <si>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</si>
  <si>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</si>
  <si>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</si>
  <si>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</si>
  <si>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</si>
  <si>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</si>
  <si>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</si>
  <si>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</si>
  <si>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</si>
  <si>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</si>
  <si>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</si>
  <si>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</si>
  <si>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</si>
  <si>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</si>
  <si>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</si>
  <si>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</si>
  <si>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</si>
  <si>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Focus</t>
  </si>
  <si>
    <t>Fokus</t>
  </si>
  <si>
    <t>Continuous adjustment from near to far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</si>
  <si>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</si>
  <si>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</si>
  <si>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</si>
  <si>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</si>
  <si>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</si>
  <si>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</si>
  <si>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</si>
  <si>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</si>
  <si>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</si>
  <si>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Öffnender Puls-Effekt</t>
  </si>
  <si>
    <t>Schließender Puls-Effekt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</si>
  <si>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</si>
  <si>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</si>
  <si>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</si>
  <si>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</si>
  <si>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</si>
  <si>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</si>
  <si>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</si>
  <si>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</si>
  <si>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</si>
  <si>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</si>
  <si>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</si>
  <si>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</si>
  <si>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</si>
  <si>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</si>
  <si>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</si>
  <si>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</si>
  <si>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</si>
  <si>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</si>
  <si>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</si>
  <si>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</si>
  <si>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</si>
  <si>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 xml:space="preserve">Position 1 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</si>
  <si>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</si>
  <si>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</si>
  <si>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</si>
  <si>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</si>
  <si>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</si>
  <si>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</si>
  <si>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Gobo-change at every position</t>
  </si>
  <si>
    <t>Gobowechsel an jeder Position</t>
  </si>
  <si>
    <t>Gobo-shake</t>
  </si>
  <si>
    <t>Gobo-Shake</t>
  </si>
  <si>
    <t>Allmähliche Einstellung von nah bis weit</t>
  </si>
  <si>
    <t>No function</t>
  </si>
  <si>
    <t>Keine Funktion</t>
  </si>
  <si>
    <t>St.</t>
  </si>
  <si>
    <t>Horizontal movement (PAN)</t>
  </si>
  <si>
    <t>Horizontale Bewegung (PAN)</t>
  </si>
  <si>
    <t>Vertikale Bewegung (TILT)</t>
  </si>
  <si>
    <t>Blackout at color-change</t>
  </si>
  <si>
    <t>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</si>
  <si>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</si>
  <si>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</si>
  <si>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</si>
  <si>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</si>
  <si>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Color Bounce</t>
  </si>
  <si>
    <t>Schneller Farbsprung</t>
  </si>
  <si>
    <t>Normal color-change / Blackout at color-change / Color Bounce</t>
  </si>
  <si>
    <t>Normaler Farbwechsel / Blackout bei Farbwechsel / schneller Farbsprung</t>
  </si>
  <si>
    <t>Lamp Off</t>
  </si>
  <si>
    <t>Lamp On</t>
  </si>
  <si>
    <t>Lampe aus</t>
  </si>
  <si>
    <t>Lampe an</t>
  </si>
  <si>
    <t>Random strobe effect</t>
  </si>
  <si>
    <t xml:space="preserve">Strobe effect with increasing speed </t>
  </si>
  <si>
    <t>Opening pulse effect</t>
  </si>
  <si>
    <t>Closing pulse effect</t>
  </si>
  <si>
    <t>Stop</t>
  </si>
  <si>
    <t>Stopp</t>
  </si>
  <si>
    <t>Blackout at PAN/TILT-movement</t>
  </si>
  <si>
    <t>Blackout bei PAN-/TILT-Bewegung</t>
  </si>
  <si>
    <t>Static gobo-wheel, gobo-shake function</t>
  </si>
  <si>
    <t>Funktion statisches Goborad, Gobo-Shake</t>
  </si>
  <si>
    <t>Static gobo-wheel, gobo-shake</t>
  </si>
  <si>
    <t>Statisches Goborad, Gobo-Shake</t>
  </si>
  <si>
    <t xml:space="preserve">Ex. </t>
  </si>
  <si>
    <t>Shutter closed</t>
  </si>
  <si>
    <t>Shutter geschlossen</t>
  </si>
  <si>
    <t>No function (shutter open)</t>
  </si>
  <si>
    <t>Keine Funktion (Shutter offen)</t>
  </si>
  <si>
    <t xml:space="preserve">Strobe-effect with increasing speed </t>
  </si>
  <si>
    <t>Pulse-effect in sequences</t>
  </si>
  <si>
    <t>Puls-Effekt in Sequenzen</t>
  </si>
  <si>
    <t>Random strobe-effect with increasing speed</t>
  </si>
  <si>
    <t>Strobe-Effekt  über Zufallsgenerator mit zunehmender Geschwindigkeit</t>
  </si>
  <si>
    <t xml:space="preserve">Blackout bei Farbwechsel </t>
  </si>
  <si>
    <t xml:space="preserve">Normal gobo-change </t>
  </si>
  <si>
    <t xml:space="preserve">Blackout bei Gobowechsel </t>
  </si>
  <si>
    <t xml:space="preserve">Basic
8bit </t>
  </si>
  <si>
    <t>Basic
16bit</t>
  </si>
  <si>
    <t xml:space="preserve">FUTURELIGHT PLB-280 Moving-Head Spot/Beam   </t>
  </si>
  <si>
    <t>No. 51838966</t>
  </si>
  <si>
    <t>Version 1.0</t>
  </si>
  <si>
    <t>DMX channel functions and their values:</t>
  </si>
  <si>
    <t>Rotating gobo-wheel, gobo-shake function</t>
  </si>
  <si>
    <t>Funktion rotierendes Goborad, Gobo-Shake</t>
  </si>
  <si>
    <t>Rotating gobo-wheel, gobo-shake</t>
  </si>
  <si>
    <t>Rotierendes Goborad, Gobo-Shake</t>
  </si>
  <si>
    <t>Rotating gobo-wheel, gobo rotation</t>
  </si>
  <si>
    <t>Rotierendes Goborad, Gobo-Rotation</t>
  </si>
  <si>
    <t>Gobo indexing</t>
  </si>
  <si>
    <t>Goboindizierung</t>
  </si>
  <si>
    <t>Motion macro forwards</t>
  </si>
  <si>
    <t>Bewegungsmakro vorwärts</t>
  </si>
  <si>
    <t>Motion macro forwards with blackout</t>
  </si>
  <si>
    <t>Bewegungsmakro vorwärts mit Blackout</t>
  </si>
  <si>
    <t>Motion macro backwards</t>
  </si>
  <si>
    <t>Bewegungsmakro rückwärts</t>
  </si>
  <si>
    <t>Motion macro backwards with blackout</t>
  </si>
  <si>
    <t>Bewegungsmakro rückwärts mit Blackout</t>
  </si>
  <si>
    <t>Rotating gobo-wheel, gobo speed</t>
  </si>
  <si>
    <t>Rotierendes Goborad, Gobo-Geschwindigkeit</t>
  </si>
  <si>
    <t>Motion macro forwards &amp; motion macro forwards with blackout</t>
  </si>
  <si>
    <t>Bewegungsmakro vorwärts &amp; Bewegungsmakro vorwärts mit Blackout</t>
  </si>
  <si>
    <t>Motion macro backwards &amp; motion macro backwards with blackout</t>
  </si>
  <si>
    <t>Bewegungsmakro rückwärts &amp; Bewegungsmakro rückwärts mit Blackout</t>
  </si>
  <si>
    <t>Rotating gobo forwards</t>
  </si>
  <si>
    <t>Goborotation vorwärts</t>
  </si>
  <si>
    <t>Rotating gobo backwards</t>
  </si>
  <si>
    <t>Goborotation rückwärts</t>
  </si>
  <si>
    <t>Prism</t>
  </si>
  <si>
    <t>Prisma</t>
  </si>
  <si>
    <t>8 facet prism</t>
  </si>
  <si>
    <t>8-Facetten-Prisma</t>
  </si>
  <si>
    <t>Frost</t>
  </si>
  <si>
    <t>Prism rotation</t>
  </si>
  <si>
    <t>Prismenrotation</t>
  </si>
  <si>
    <t>Rotating prism forwards</t>
  </si>
  <si>
    <t>Rotierendes Prisma vorwärts</t>
  </si>
  <si>
    <t>Rotating prism backwards</t>
  </si>
  <si>
    <t>Rotierendes Prisma rückwärts</t>
  </si>
  <si>
    <t>Focus function</t>
  </si>
  <si>
    <t>Funktion Fokus</t>
  </si>
  <si>
    <t>Near to far</t>
  </si>
  <si>
    <t>Nah bis weit</t>
  </si>
  <si>
    <t>Auto Focus</t>
  </si>
  <si>
    <t>Autofokus</t>
  </si>
  <si>
    <t>Near to far fine</t>
  </si>
  <si>
    <t>Feinfokussierung nah bis weit</t>
  </si>
  <si>
    <t>Zoom</t>
  </si>
  <si>
    <t>Beam open</t>
  </si>
  <si>
    <t>Spot open</t>
  </si>
  <si>
    <t>Beam offen</t>
  </si>
  <si>
    <t>Spot offen</t>
  </si>
  <si>
    <t>Prism-change at every position</t>
  </si>
  <si>
    <t>Prismenwechsel an jeder Position</t>
  </si>
  <si>
    <t>5 m Auto Focus (focus on gobos)</t>
  </si>
  <si>
    <t>7.5 m Auto Focus (focus on gobos)</t>
  </si>
  <si>
    <t>10 m Auto Focus (focus on gobos)</t>
  </si>
  <si>
    <t>15 m Auto Focus (focus on gobos)</t>
  </si>
  <si>
    <t>&gt; 20 m Auto Focus (focus on gobos)</t>
  </si>
  <si>
    <t>5 m Autofokus (Fokussieren auf Gobos)</t>
  </si>
  <si>
    <t>7,5 m Autofokus (Fokussieren auf Gobos)</t>
  </si>
  <si>
    <t>10 m Autofokus (Fokussieren auf Gobos)</t>
  </si>
  <si>
    <t>15 m Autofokus (Fokussieren auf Gobos)</t>
  </si>
  <si>
    <t>&gt; 20 m Autofokus (Fokussieren auf Gobos)</t>
  </si>
  <si>
    <t>Vertical movement (TILT)</t>
  </si>
  <si>
    <t>Offen/Position 1</t>
  </si>
  <si>
    <t>Open/position 1</t>
  </si>
  <si>
    <t>Position 1/position 2</t>
  </si>
  <si>
    <t>Position 2/position 3</t>
  </si>
  <si>
    <t>Position 3/position 4</t>
  </si>
  <si>
    <t>Position 4/position 5</t>
  </si>
  <si>
    <t>Position 5/position 6</t>
  </si>
  <si>
    <t>Position 6/position 7</t>
  </si>
  <si>
    <t>Position 7/position 8</t>
  </si>
  <si>
    <t>Position 8/position 9</t>
  </si>
  <si>
    <t>Position 9/position 10</t>
  </si>
  <si>
    <t>Position 10/position 11</t>
  </si>
  <si>
    <t>Position 11/position 12</t>
  </si>
  <si>
    <t>Position 12/position 13</t>
  </si>
  <si>
    <t>Position 13/open</t>
  </si>
  <si>
    <t>Position 1/Position 2</t>
  </si>
  <si>
    <t>Position 2/Position 3</t>
  </si>
  <si>
    <t>Position 3/Position 4</t>
  </si>
  <si>
    <t>Position 4/Position 5</t>
  </si>
  <si>
    <t>Position 5/Position 6</t>
  </si>
  <si>
    <t>Position 6/Position 7</t>
  </si>
  <si>
    <t>Position 7/Position 8</t>
  </si>
  <si>
    <t>Position 8/Position 9</t>
  </si>
  <si>
    <t>Position 9/Position 10</t>
  </si>
  <si>
    <t>Position 10/Position 11</t>
  </si>
  <si>
    <t>Position 11/Position 12</t>
  </si>
  <si>
    <t>Position 12/Position 13</t>
  </si>
  <si>
    <t>Position 13/Offen</t>
  </si>
  <si>
    <t>6 facet prism (linear)</t>
  </si>
  <si>
    <t>6-Facetten-Prisma (linear)</t>
  </si>
  <si>
    <t>Gradual adjustment from 2 - 10° or 5.5 - 23°</t>
  </si>
  <si>
    <t>Gradual adjustment from  2 - 10° or 5.5 - 23° fine</t>
  </si>
  <si>
    <t>Allmähliche Einstellung von 2 bis 10° oder 5,5 bis 23°</t>
  </si>
  <si>
    <t>Allmähliche Feineinstellung von 2 bis 10° oder 5,5 bis 23°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</si>
</sst>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[$€-2]\ #,##0.00_);[Red]\([$€-2]\ #,##0.00\)"/>
  </numFmts>
  <fonts count="52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73" applyFont="1" applyBorder="1">
      <alignment/>
      <protection/>
    </xf>
    <xf numFmtId="0" fontId="0" fillId="0" borderId="10" xfId="76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16" xfId="76" applyFont="1" applyFill="1" applyBorder="1">
      <alignment/>
      <protection/>
    </xf>
    <xf numFmtId="0" fontId="0" fillId="0" borderId="19" xfId="0" applyFont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7" applyFont="1" applyBorder="1">
      <alignment/>
      <protection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9" applyFont="1" applyFill="1" applyBorder="1">
      <alignment/>
      <protection/>
    </xf>
    <xf numFmtId="0" fontId="0" fillId="0" borderId="16" xfId="79" applyFont="1" applyFill="1" applyBorder="1">
      <alignment/>
      <protection/>
    </xf>
    <xf numFmtId="0" fontId="0" fillId="0" borderId="10" xfId="76" applyFont="1" applyFill="1" applyBorder="1">
      <alignment/>
      <protection/>
    </xf>
    <xf numFmtId="0" fontId="0" fillId="0" borderId="16" xfId="76" applyFont="1" applyFill="1" applyBorder="1">
      <alignment/>
      <protection/>
    </xf>
    <xf numFmtId="0" fontId="0" fillId="0" borderId="10" xfId="79" applyFont="1" applyFill="1" applyBorder="1">
      <alignment/>
      <protection/>
    </xf>
    <xf numFmtId="0" fontId="0" fillId="0" borderId="16" xfId="79" applyFont="1" applyFill="1" applyBorder="1">
      <alignment/>
      <protection/>
    </xf>
    <xf numFmtId="49" fontId="0" fillId="0" borderId="10" xfId="0" applyNumberFormat="1" applyFont="1" applyBorder="1" applyAlignment="1">
      <alignment/>
    </xf>
    <xf numFmtId="0" fontId="0" fillId="0" borderId="10" xfId="73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/>
    </xf>
    <xf numFmtId="0" fontId="11" fillId="0" borderId="16" xfId="74" applyFont="1" applyBorder="1">
      <alignment/>
      <protection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11" fillId="0" borderId="10" xfId="74" applyFont="1" applyBorder="1">
      <alignment/>
      <protection/>
    </xf>
    <xf numFmtId="0" fontId="0" fillId="0" borderId="10" xfId="74" applyFont="1" applyBorder="1">
      <alignment/>
      <protection/>
    </xf>
    <xf numFmtId="0" fontId="12" fillId="0" borderId="16" xfId="74" applyFont="1" applyBorder="1">
      <alignment/>
      <protection/>
    </xf>
    <xf numFmtId="0" fontId="0" fillId="0" borderId="16" xfId="77" applyFont="1" applyFill="1" applyBorder="1">
      <alignment/>
      <protection/>
    </xf>
    <xf numFmtId="0" fontId="0" fillId="0" borderId="10" xfId="77" applyFont="1" applyFill="1" applyBorder="1">
      <alignment/>
      <protection/>
    </xf>
    <xf numFmtId="1" fontId="0" fillId="33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 vertical="center"/>
    </xf>
    <xf numFmtId="0" fontId="0" fillId="0" borderId="10" xfId="64" applyFont="1" applyFill="1" applyBorder="1">
      <alignment/>
      <protection/>
    </xf>
    <xf numFmtId="0" fontId="0" fillId="0" borderId="16" xfId="64" applyFont="1" applyFill="1" applyBorder="1">
      <alignment/>
      <protection/>
    </xf>
    <xf numFmtId="9" fontId="0" fillId="0" borderId="10" xfId="0" applyNumberFormat="1" applyFont="1" applyBorder="1" applyAlignment="1">
      <alignment horizontal="center"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0" xfId="80" applyFont="1" applyFill="1" applyBorder="1">
      <alignment/>
      <protection/>
    </xf>
    <xf numFmtId="0" fontId="0" fillId="0" borderId="16" xfId="80" applyFont="1" applyFill="1" applyBorder="1">
      <alignment/>
      <protection/>
    </xf>
    <xf numFmtId="0" fontId="12" fillId="0" borderId="10" xfId="64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/>
    </xf>
    <xf numFmtId="0" fontId="12" fillId="0" borderId="16" xfId="77" applyFont="1" applyFill="1" applyBorder="1">
      <alignment/>
      <protection/>
    </xf>
    <xf numFmtId="49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1" fontId="49" fillId="33" borderId="17" xfId="0" applyNumberFormat="1" applyFont="1" applyFill="1" applyBorder="1" applyAlignment="1">
      <alignment horizontal="center" vertical="center"/>
    </xf>
    <xf numFmtId="0" fontId="0" fillId="0" borderId="10" xfId="73" applyFont="1" applyBorder="1">
      <alignment/>
      <protection/>
    </xf>
    <xf numFmtId="0" fontId="0" fillId="0" borderId="16" xfId="73" applyFont="1" applyBorder="1">
      <alignment/>
      <protection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/>
    </xf>
    <xf numFmtId="0" fontId="0" fillId="0" borderId="10" xfId="74" applyFont="1" applyBorder="1">
      <alignment/>
      <protection/>
    </xf>
    <xf numFmtId="1" fontId="0" fillId="33" borderId="21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0" xfId="73" applyFont="1" applyBorder="1">
      <alignment/>
      <protection/>
    </xf>
    <xf numFmtId="0" fontId="0" fillId="0" borderId="10" xfId="0" applyFont="1" applyBorder="1" applyAlignment="1">
      <alignment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1" fontId="50" fillId="0" borderId="12" xfId="0" applyNumberFormat="1" applyFont="1" applyBorder="1" applyAlignment="1">
      <alignment horizontal="center" vertical="center"/>
    </xf>
    <xf numFmtId="9" fontId="50" fillId="33" borderId="11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76" applyFont="1" applyFill="1" applyBorder="1">
      <alignment/>
      <protection/>
    </xf>
    <xf numFmtId="0" fontId="50" fillId="0" borderId="16" xfId="76" applyFont="1" applyFill="1" applyBorder="1">
      <alignment/>
      <protection/>
    </xf>
    <xf numFmtId="0" fontId="50" fillId="0" borderId="0" xfId="0" applyFont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9" fontId="51" fillId="0" borderId="16" xfId="0" applyNumberFormat="1" applyFont="1" applyFill="1" applyBorder="1" applyAlignment="1">
      <alignment/>
    </xf>
    <xf numFmtId="0" fontId="50" fillId="0" borderId="10" xfId="74" applyFont="1" applyBorder="1">
      <alignment/>
      <protection/>
    </xf>
    <xf numFmtId="0" fontId="50" fillId="0" borderId="16" xfId="77" applyFont="1" applyFill="1" applyBorder="1">
      <alignment/>
      <protection/>
    </xf>
    <xf numFmtId="0" fontId="50" fillId="0" borderId="10" xfId="77" applyFont="1" applyFill="1" applyBorder="1">
      <alignment/>
      <protection/>
    </xf>
    <xf numFmtId="0" fontId="51" fillId="0" borderId="10" xfId="64" applyFont="1" applyFill="1" applyBorder="1">
      <alignment/>
      <protection/>
    </xf>
    <xf numFmtId="0" fontId="50" fillId="34" borderId="10" xfId="77" applyFont="1" applyFill="1" applyBorder="1">
      <alignment/>
      <protection/>
    </xf>
    <xf numFmtId="0" fontId="50" fillId="34" borderId="16" xfId="77" applyFont="1" applyFill="1" applyBorder="1">
      <alignment/>
      <protection/>
    </xf>
    <xf numFmtId="1" fontId="50" fillId="33" borderId="17" xfId="0" applyNumberFormat="1" applyFont="1" applyFill="1" applyBorder="1" applyAlignment="1">
      <alignment horizontal="center" vertical="center"/>
    </xf>
    <xf numFmtId="1" fontId="50" fillId="0" borderId="17" xfId="0" applyNumberFormat="1" applyFont="1" applyBorder="1" applyAlignment="1">
      <alignment horizontal="center" vertical="center"/>
    </xf>
    <xf numFmtId="9" fontId="50" fillId="33" borderId="17" xfId="0" applyNumberFormat="1" applyFont="1" applyFill="1" applyBorder="1" applyAlignment="1">
      <alignment horizontal="center" vertical="center"/>
    </xf>
    <xf numFmtId="0" fontId="50" fillId="0" borderId="16" xfId="72" applyFont="1" applyFill="1" applyBorder="1">
      <alignment/>
      <protection/>
    </xf>
    <xf numFmtId="49" fontId="50" fillId="0" borderId="10" xfId="0" applyNumberFormat="1" applyFont="1" applyBorder="1" applyAlignment="1">
      <alignment/>
    </xf>
    <xf numFmtId="0" fontId="50" fillId="0" borderId="10" xfId="79" applyFont="1" applyFill="1" applyBorder="1">
      <alignment/>
      <protection/>
    </xf>
    <xf numFmtId="0" fontId="50" fillId="0" borderId="16" xfId="79" applyFont="1" applyFill="1" applyBorder="1">
      <alignment/>
      <protection/>
    </xf>
    <xf numFmtId="49" fontId="50" fillId="0" borderId="16" xfId="0" applyNumberFormat="1" applyFont="1" applyFill="1" applyBorder="1" applyAlignment="1">
      <alignment/>
    </xf>
    <xf numFmtId="0" fontId="50" fillId="0" borderId="20" xfId="77" applyFont="1" applyFill="1" applyBorder="1">
      <alignment/>
      <protection/>
    </xf>
    <xf numFmtId="9" fontId="50" fillId="0" borderId="13" xfId="0" applyNumberFormat="1" applyFont="1" applyBorder="1" applyAlignment="1">
      <alignment horizontal="center"/>
    </xf>
    <xf numFmtId="0" fontId="51" fillId="0" borderId="16" xfId="77" applyFont="1" applyFill="1" applyBorder="1">
      <alignment/>
      <protection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0 2" xfId="64"/>
    <cellStyle name="常规 11" xfId="65"/>
    <cellStyle name="常规 11 2" xfId="66"/>
    <cellStyle name="常规 12" xfId="67"/>
    <cellStyle name="常规 12 2" xfId="68"/>
    <cellStyle name="常规 13" xfId="69"/>
    <cellStyle name="常规 13 2" xfId="70"/>
    <cellStyle name="常规 5" xfId="71"/>
    <cellStyle name="常规 5 2" xfId="72"/>
    <cellStyle name="常规 7" xfId="73"/>
    <cellStyle name="常规 7 2" xfId="74"/>
    <cellStyle name="常规 7 3" xfId="75"/>
    <cellStyle name="常规 8" xfId="76"/>
    <cellStyle name="常规 8 2" xfId="77"/>
    <cellStyle name="常规 8 3" xfId="78"/>
    <cellStyle name="常规 9" xfId="79"/>
    <cellStyle name="常规 9 2" xfId="80"/>
    <cellStyle name="常规 9 3" xfId="81"/>
    <cellStyle name="常规_1501dmx数值功能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84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0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6" width="6.57421875" style="6" customWidth="1"/>
    <col min="7" max="11" width="6.57421875" style="23" customWidth="1"/>
    <col min="12" max="12" width="60.8515625" style="6" bestFit="1" customWidth="1"/>
    <col min="13" max="13" width="86.57421875" style="1" bestFit="1" customWidth="1"/>
    <col min="14" max="16384" width="11.421875" style="1" customWidth="1"/>
  </cols>
  <sheetData>
    <row r="1" spans="1:3" ht="12.75">
      <c r="A1" s="13"/>
      <c r="B1" s="13"/>
      <c r="C1" s="13"/>
    </row>
    <row r="2" spans="1:6" ht="23.25">
      <c r="A2" s="42" t="s">
        <v>39</v>
      </c>
      <c r="B2" s="42"/>
      <c r="E2" s="13"/>
      <c r="F2" s="13"/>
    </row>
    <row r="3" spans="1:2" ht="12.75">
      <c r="A3" s="43"/>
      <c r="B3" s="43"/>
    </row>
    <row r="4" spans="1:2" ht="20.25">
      <c r="A4" s="44" t="s">
        <v>156</v>
      </c>
      <c r="B4" s="44"/>
    </row>
    <row r="5" spans="1:2" ht="18">
      <c r="A5" s="45" t="s">
        <v>157</v>
      </c>
      <c r="B5" s="45"/>
    </row>
    <row r="6" spans="1:2" ht="12.75">
      <c r="A6" s="43"/>
      <c r="B6" s="43"/>
    </row>
    <row r="7" spans="1:2" ht="15.75">
      <c r="A7" s="46" t="s">
        <v>158</v>
      </c>
      <c r="B7" s="46"/>
    </row>
    <row r="9" spans="1:11" s="14" customFormat="1" ht="19.5" customHeight="1">
      <c r="A9" s="11" t="s">
        <v>159</v>
      </c>
      <c r="B9" s="11"/>
      <c r="C9" s="12"/>
      <c r="D9" s="12"/>
      <c r="E9" s="13"/>
      <c r="F9" s="13"/>
      <c r="G9" s="19"/>
      <c r="H9" s="19"/>
      <c r="I9" s="19"/>
      <c r="J9" s="19"/>
      <c r="K9" s="19"/>
    </row>
    <row r="10" spans="1:11" s="14" customFormat="1" ht="19.5" customHeight="1">
      <c r="A10" s="11"/>
      <c r="B10" s="11"/>
      <c r="C10" s="12"/>
      <c r="D10" s="12"/>
      <c r="E10" s="13"/>
      <c r="F10" s="13"/>
      <c r="G10" s="19"/>
      <c r="H10" s="19"/>
      <c r="I10" s="19"/>
      <c r="J10" s="19"/>
      <c r="K10" s="19"/>
    </row>
    <row r="11" spans="1:13" s="3" customFormat="1" ht="15.75" customHeight="1">
      <c r="A11" s="179" t="s">
        <v>1</v>
      </c>
      <c r="B11" s="180"/>
      <c r="C11" s="181"/>
      <c r="D11" s="182"/>
      <c r="E11" s="177" t="s">
        <v>4</v>
      </c>
      <c r="F11" s="178"/>
      <c r="G11" s="177" t="s">
        <v>5</v>
      </c>
      <c r="H11" s="178"/>
      <c r="I11" s="177" t="s">
        <v>6</v>
      </c>
      <c r="J11" s="178"/>
      <c r="K11" s="41" t="s">
        <v>7</v>
      </c>
      <c r="L11" s="41" t="s">
        <v>30</v>
      </c>
      <c r="M11" s="59" t="s">
        <v>29</v>
      </c>
    </row>
    <row r="12" spans="1:13" s="3" customFormat="1" ht="25.5">
      <c r="A12" s="2" t="s">
        <v>111</v>
      </c>
      <c r="B12" s="2" t="s">
        <v>141</v>
      </c>
      <c r="C12" s="100" t="s">
        <v>154</v>
      </c>
      <c r="D12" s="100" t="s">
        <v>155</v>
      </c>
      <c r="E12" s="17"/>
      <c r="F12" s="17"/>
      <c r="G12" s="20"/>
      <c r="H12" s="20"/>
      <c r="I12" s="17"/>
      <c r="J12" s="17"/>
      <c r="K12" s="20"/>
      <c r="L12" s="60"/>
      <c r="M12" s="39"/>
    </row>
    <row r="13" spans="1:13" ht="15.75" customHeight="1">
      <c r="A13" s="173">
        <v>1</v>
      </c>
      <c r="B13" s="174">
        <v>1</v>
      </c>
      <c r="C13" s="173">
        <v>1</v>
      </c>
      <c r="D13" s="174">
        <v>1</v>
      </c>
      <c r="E13" s="26"/>
      <c r="F13" s="26"/>
      <c r="G13" s="27"/>
      <c r="H13" s="27"/>
      <c r="I13" s="26"/>
      <c r="J13" s="26"/>
      <c r="K13" s="27"/>
      <c r="L13" s="36" t="s">
        <v>112</v>
      </c>
      <c r="M13" s="36" t="s">
        <v>113</v>
      </c>
    </row>
    <row r="14" spans="1:13" ht="38.25">
      <c r="A14" s="173"/>
      <c r="B14" s="174"/>
      <c r="C14" s="173"/>
      <c r="D14" s="174"/>
      <c r="E14" s="28">
        <v>0</v>
      </c>
      <c r="F14" s="28">
        <v>255</v>
      </c>
      <c r="G14" s="29" t="str">
        <f>_XLL.DEZINHEX(E14,2)</f>
        <v>00</v>
      </c>
      <c r="H14" s="30" t="str">
        <f>_XLL.DEZINHEX(F14,2)</f>
        <v>FF</v>
      </c>
      <c r="I14" s="31">
        <f>(E14/255)</f>
        <v>0</v>
      </c>
      <c r="J14" s="32">
        <f>(F14/255)</f>
        <v>1</v>
      </c>
      <c r="K14" s="33" t="s">
        <v>12</v>
      </c>
      <c r="L14" s="40" t="s">
        <v>8</v>
      </c>
      <c r="M14" s="40" t="s">
        <v>9</v>
      </c>
    </row>
    <row r="15" spans="1:13" ht="15.75" customHeight="1">
      <c r="A15" s="163"/>
      <c r="B15" s="166">
        <v>2</v>
      </c>
      <c r="C15" s="163"/>
      <c r="D15" s="166">
        <v>2</v>
      </c>
      <c r="E15" s="34"/>
      <c r="F15" s="34"/>
      <c r="G15" s="35"/>
      <c r="H15" s="35"/>
      <c r="I15" s="34"/>
      <c r="J15" s="34"/>
      <c r="K15" s="35"/>
      <c r="L15" s="37" t="s">
        <v>37</v>
      </c>
      <c r="M15" s="37" t="s">
        <v>35</v>
      </c>
    </row>
    <row r="16" spans="1:13" ht="15.75" customHeight="1">
      <c r="A16" s="170"/>
      <c r="B16" s="168"/>
      <c r="C16" s="170"/>
      <c r="D16" s="168"/>
      <c r="E16" s="18">
        <v>0</v>
      </c>
      <c r="F16" s="18">
        <v>255</v>
      </c>
      <c r="G16" s="21" t="str">
        <f>_XLL.DEZINHEX(E16,2)</f>
        <v>00</v>
      </c>
      <c r="H16" s="21" t="str">
        <f>_XLL.DEZINHEX(F16,2)</f>
        <v>FF</v>
      </c>
      <c r="I16" s="25">
        <f>(E16/255)</f>
        <v>0</v>
      </c>
      <c r="J16" s="25">
        <f>(F16/255)</f>
        <v>1</v>
      </c>
      <c r="K16" s="7" t="s">
        <v>12</v>
      </c>
      <c r="L16" s="38" t="s">
        <v>2</v>
      </c>
      <c r="M16" s="38" t="s">
        <v>17</v>
      </c>
    </row>
    <row r="17" spans="1:13" ht="15.75" customHeight="1">
      <c r="A17" s="173">
        <v>2</v>
      </c>
      <c r="B17" s="174">
        <v>3</v>
      </c>
      <c r="C17" s="173">
        <v>2</v>
      </c>
      <c r="D17" s="174">
        <v>3</v>
      </c>
      <c r="E17" s="26"/>
      <c r="F17" s="26"/>
      <c r="G17" s="27"/>
      <c r="H17" s="27"/>
      <c r="I17" s="26"/>
      <c r="J17" s="26"/>
      <c r="K17" s="27"/>
      <c r="L17" s="36" t="s">
        <v>222</v>
      </c>
      <c r="M17" s="36" t="s">
        <v>114</v>
      </c>
    </row>
    <row r="18" spans="1:13" ht="38.25">
      <c r="A18" s="173"/>
      <c r="B18" s="174"/>
      <c r="C18" s="173"/>
      <c r="D18" s="174"/>
      <c r="E18" s="16">
        <v>0</v>
      </c>
      <c r="F18" s="16">
        <v>255</v>
      </c>
      <c r="G18" s="8" t="str">
        <f>_XLL.DEZINHEX(E18,2)</f>
        <v>00</v>
      </c>
      <c r="H18" s="9" t="str">
        <f>_XLL.DEZINHEX(F18,2)</f>
        <v>FF</v>
      </c>
      <c r="I18" s="24">
        <f>(E18/255)</f>
        <v>0</v>
      </c>
      <c r="J18" s="24">
        <f>(F18/255)</f>
        <v>1</v>
      </c>
      <c r="K18" s="10" t="s">
        <v>12</v>
      </c>
      <c r="L18" s="40" t="s">
        <v>11</v>
      </c>
      <c r="M18" s="40" t="s">
        <v>10</v>
      </c>
    </row>
    <row r="19" spans="1:13" ht="15.75" customHeight="1">
      <c r="A19" s="163"/>
      <c r="B19" s="166">
        <v>4</v>
      </c>
      <c r="C19" s="163"/>
      <c r="D19" s="166">
        <v>4</v>
      </c>
      <c r="E19" s="34"/>
      <c r="F19" s="34"/>
      <c r="G19" s="35"/>
      <c r="H19" s="35"/>
      <c r="I19" s="34"/>
      <c r="J19" s="34"/>
      <c r="K19" s="35"/>
      <c r="L19" s="37" t="s">
        <v>38</v>
      </c>
      <c r="M19" s="37" t="s">
        <v>36</v>
      </c>
    </row>
    <row r="20" spans="1:13" ht="15.75" customHeight="1">
      <c r="A20" s="170"/>
      <c r="B20" s="170"/>
      <c r="C20" s="170"/>
      <c r="D20" s="170"/>
      <c r="E20" s="18">
        <v>0</v>
      </c>
      <c r="F20" s="18">
        <v>255</v>
      </c>
      <c r="G20" s="21" t="str">
        <f>_XLL.DEZINHEX(E20,2)</f>
        <v>00</v>
      </c>
      <c r="H20" s="21" t="str">
        <f>_XLL.DEZINHEX(F20,2)</f>
        <v>FF</v>
      </c>
      <c r="I20" s="25">
        <f>(E20/255)</f>
        <v>0</v>
      </c>
      <c r="J20" s="25">
        <f>(F20/255)</f>
        <v>1</v>
      </c>
      <c r="K20" s="7" t="s">
        <v>12</v>
      </c>
      <c r="L20" s="38" t="s">
        <v>2</v>
      </c>
      <c r="M20" s="38" t="s">
        <v>17</v>
      </c>
    </row>
    <row r="21" spans="1:13" ht="15.75" customHeight="1">
      <c r="A21" s="163">
        <v>3</v>
      </c>
      <c r="B21" s="166">
        <v>5</v>
      </c>
      <c r="C21" s="163">
        <v>3</v>
      </c>
      <c r="D21" s="166">
        <v>5</v>
      </c>
      <c r="E21" s="34"/>
      <c r="F21" s="34"/>
      <c r="G21" s="35"/>
      <c r="H21" s="35"/>
      <c r="I21" s="34"/>
      <c r="J21" s="34"/>
      <c r="K21" s="35"/>
      <c r="L21" s="36" t="s">
        <v>40</v>
      </c>
      <c r="M21" s="36" t="s">
        <v>13</v>
      </c>
    </row>
    <row r="22" spans="1:13" ht="12.75">
      <c r="A22" s="170"/>
      <c r="B22" s="172"/>
      <c r="C22" s="170"/>
      <c r="D22" s="172"/>
      <c r="E22" s="16">
        <v>0</v>
      </c>
      <c r="F22" s="16">
        <v>255</v>
      </c>
      <c r="G22" s="8" t="str">
        <f>_XLL.DEZINHEX(E22,2)</f>
        <v>00</v>
      </c>
      <c r="H22" s="9" t="str">
        <f>_XLL.DEZINHEX(F22,2)</f>
        <v>FF</v>
      </c>
      <c r="I22" s="24">
        <f>(E22/255)</f>
        <v>0</v>
      </c>
      <c r="J22" s="24">
        <f>(F22/255)</f>
        <v>1</v>
      </c>
      <c r="K22" s="10" t="s">
        <v>12</v>
      </c>
      <c r="L22" s="38" t="s">
        <v>14</v>
      </c>
      <c r="M22" s="38" t="s">
        <v>15</v>
      </c>
    </row>
    <row r="23" spans="1:13" s="5" customFormat="1" ht="15.75" customHeight="1">
      <c r="A23" s="163" t="s">
        <v>51</v>
      </c>
      <c r="B23" s="166">
        <v>6</v>
      </c>
      <c r="C23" s="163"/>
      <c r="D23" s="166"/>
      <c r="E23" s="26"/>
      <c r="F23" s="26"/>
      <c r="G23" s="27"/>
      <c r="H23" s="27"/>
      <c r="I23" s="26"/>
      <c r="J23" s="26"/>
      <c r="K23" s="27"/>
      <c r="L23" s="36" t="s">
        <v>41</v>
      </c>
      <c r="M23" s="36" t="s">
        <v>42</v>
      </c>
    </row>
    <row r="24" spans="1:13" ht="12.75">
      <c r="A24" s="185"/>
      <c r="B24" s="167"/>
      <c r="C24" s="164"/>
      <c r="D24" s="167"/>
      <c r="E24" s="16">
        <v>0</v>
      </c>
      <c r="F24" s="16">
        <v>15</v>
      </c>
      <c r="G24" s="8" t="str">
        <f aca="true" t="shared" si="0" ref="G24:H26">_XLL.DEZINHEX(E24,2)</f>
        <v>00</v>
      </c>
      <c r="H24" s="9" t="str">
        <f t="shared" si="0"/>
        <v>0F</v>
      </c>
      <c r="I24" s="24">
        <f aca="true" t="shared" si="1" ref="I24:J26">(E24/255)</f>
        <v>0</v>
      </c>
      <c r="J24" s="24">
        <f t="shared" si="1"/>
        <v>0.058823529411764705</v>
      </c>
      <c r="K24" s="10" t="s">
        <v>3</v>
      </c>
      <c r="L24" s="66" t="s">
        <v>43</v>
      </c>
      <c r="M24" s="67" t="s">
        <v>43</v>
      </c>
    </row>
    <row r="25" spans="1:13" ht="12.75">
      <c r="A25" s="185"/>
      <c r="B25" s="167"/>
      <c r="C25" s="164"/>
      <c r="D25" s="167"/>
      <c r="E25" s="16">
        <v>16</v>
      </c>
      <c r="F25" s="16">
        <v>31</v>
      </c>
      <c r="G25" s="8" t="str">
        <f t="shared" si="0"/>
        <v>10</v>
      </c>
      <c r="H25" s="9" t="str">
        <f t="shared" si="0"/>
        <v>1F</v>
      </c>
      <c r="I25" s="24">
        <f t="shared" si="1"/>
        <v>0.06274509803921569</v>
      </c>
      <c r="J25" s="24">
        <f t="shared" si="1"/>
        <v>0.12156862745098039</v>
      </c>
      <c r="K25" s="10" t="s">
        <v>3</v>
      </c>
      <c r="L25" s="89" t="s">
        <v>135</v>
      </c>
      <c r="M25" s="89" t="s">
        <v>136</v>
      </c>
    </row>
    <row r="26" spans="1:13" ht="12.75">
      <c r="A26" s="185"/>
      <c r="B26" s="167"/>
      <c r="C26" s="164"/>
      <c r="D26" s="167"/>
      <c r="E26" s="16">
        <v>32</v>
      </c>
      <c r="F26" s="16">
        <v>255</v>
      </c>
      <c r="G26" s="8" t="str">
        <f t="shared" si="0"/>
        <v>20</v>
      </c>
      <c r="H26" s="9" t="str">
        <f t="shared" si="0"/>
        <v>FF</v>
      </c>
      <c r="I26" s="24">
        <f t="shared" si="1"/>
        <v>0.12549019607843137</v>
      </c>
      <c r="J26" s="24">
        <f t="shared" si="1"/>
        <v>1</v>
      </c>
      <c r="K26" s="10" t="s">
        <v>3</v>
      </c>
      <c r="L26" s="77" t="s">
        <v>109</v>
      </c>
      <c r="M26" s="77" t="s">
        <v>110</v>
      </c>
    </row>
    <row r="27" spans="1:13" s="5" customFormat="1" ht="15.75" customHeight="1">
      <c r="A27" s="163">
        <v>4</v>
      </c>
      <c r="B27" s="166">
        <v>7</v>
      </c>
      <c r="C27" s="163"/>
      <c r="D27" s="166"/>
      <c r="E27" s="34"/>
      <c r="F27" s="34"/>
      <c r="G27" s="35"/>
      <c r="H27" s="35"/>
      <c r="I27" s="34"/>
      <c r="J27" s="34"/>
      <c r="K27" s="35"/>
      <c r="L27" s="37" t="s">
        <v>47</v>
      </c>
      <c r="M27" s="37" t="s">
        <v>48</v>
      </c>
    </row>
    <row r="28" spans="1:13" ht="12.75">
      <c r="A28" s="164"/>
      <c r="B28" s="167"/>
      <c r="C28" s="164"/>
      <c r="D28" s="167"/>
      <c r="E28" s="18">
        <v>0</v>
      </c>
      <c r="F28" s="18">
        <v>15</v>
      </c>
      <c r="G28" s="21" t="str">
        <f aca="true" t="shared" si="2" ref="G28:H32">_XLL.DEZINHEX(E28,2)</f>
        <v>00</v>
      </c>
      <c r="H28" s="21" t="str">
        <f t="shared" si="2"/>
        <v>0F</v>
      </c>
      <c r="I28" s="25">
        <f>(E28/255)</f>
        <v>0</v>
      </c>
      <c r="J28" s="25">
        <f>(F28/255)</f>
        <v>0.058823529411764705</v>
      </c>
      <c r="K28" s="7" t="s">
        <v>3</v>
      </c>
      <c r="L28" s="68" t="s">
        <v>44</v>
      </c>
      <c r="M28" s="69" t="s">
        <v>61</v>
      </c>
    </row>
    <row r="29" spans="1:13" ht="12.75">
      <c r="A29" s="164"/>
      <c r="B29" s="167"/>
      <c r="C29" s="164"/>
      <c r="D29" s="167"/>
      <c r="E29" s="18">
        <f>F28+1</f>
        <v>16</v>
      </c>
      <c r="F29" s="18">
        <v>31</v>
      </c>
      <c r="G29" s="21" t="str">
        <f t="shared" si="2"/>
        <v>10</v>
      </c>
      <c r="H29" s="21" t="str">
        <f t="shared" si="2"/>
        <v>1F</v>
      </c>
      <c r="I29" s="25">
        <f aca="true" t="shared" si="3" ref="I29:J32">(E29/255)</f>
        <v>0.06274509803921569</v>
      </c>
      <c r="J29" s="25">
        <f t="shared" si="3"/>
        <v>0.12156862745098039</v>
      </c>
      <c r="K29" s="7" t="s">
        <v>3</v>
      </c>
      <c r="L29" s="69" t="s">
        <v>131</v>
      </c>
      <c r="M29" s="69" t="s">
        <v>74</v>
      </c>
    </row>
    <row r="30" spans="1:13" ht="12.75">
      <c r="A30" s="164"/>
      <c r="B30" s="167"/>
      <c r="C30" s="164"/>
      <c r="D30" s="167"/>
      <c r="E30" s="18">
        <f>F29+1</f>
        <v>32</v>
      </c>
      <c r="F30" s="18">
        <v>47</v>
      </c>
      <c r="G30" s="21" t="str">
        <f t="shared" si="2"/>
        <v>20</v>
      </c>
      <c r="H30" s="21" t="str">
        <f t="shared" si="2"/>
        <v>2F</v>
      </c>
      <c r="I30" s="25">
        <f t="shared" si="3"/>
        <v>0.12549019607843137</v>
      </c>
      <c r="J30" s="25">
        <f t="shared" si="3"/>
        <v>0.1843137254901961</v>
      </c>
      <c r="K30" s="7" t="s">
        <v>3</v>
      </c>
      <c r="L30" s="69" t="s">
        <v>132</v>
      </c>
      <c r="M30" s="69" t="s">
        <v>75</v>
      </c>
    </row>
    <row r="31" spans="1:13" ht="12.75">
      <c r="A31" s="164"/>
      <c r="B31" s="167"/>
      <c r="C31" s="164"/>
      <c r="D31" s="167"/>
      <c r="E31" s="18">
        <v>48</v>
      </c>
      <c r="F31" s="18">
        <v>63</v>
      </c>
      <c r="G31" s="21" t="str">
        <f t="shared" si="2"/>
        <v>30</v>
      </c>
      <c r="H31" s="21" t="str">
        <f t="shared" si="2"/>
        <v>3F</v>
      </c>
      <c r="I31" s="25">
        <f>(E31/255)</f>
        <v>0.18823529411764706</v>
      </c>
      <c r="J31" s="25">
        <f>(F31/255)</f>
        <v>0.24705882352941178</v>
      </c>
      <c r="K31" s="7" t="s">
        <v>3</v>
      </c>
      <c r="L31" s="69" t="s">
        <v>129</v>
      </c>
      <c r="M31" s="69" t="s">
        <v>76</v>
      </c>
    </row>
    <row r="32" spans="1:13" ht="12.75">
      <c r="A32" s="165"/>
      <c r="B32" s="168"/>
      <c r="C32" s="165"/>
      <c r="D32" s="168"/>
      <c r="E32" s="18">
        <v>64</v>
      </c>
      <c r="F32" s="18">
        <v>255</v>
      </c>
      <c r="G32" s="21" t="str">
        <f t="shared" si="2"/>
        <v>40</v>
      </c>
      <c r="H32" s="21" t="str">
        <f t="shared" si="2"/>
        <v>FF</v>
      </c>
      <c r="I32" s="25">
        <f t="shared" si="3"/>
        <v>0.25098039215686274</v>
      </c>
      <c r="J32" s="25">
        <f t="shared" si="3"/>
        <v>1</v>
      </c>
      <c r="K32" s="15" t="s">
        <v>3</v>
      </c>
      <c r="L32" s="77" t="s">
        <v>109</v>
      </c>
      <c r="M32" s="77" t="s">
        <v>110</v>
      </c>
    </row>
    <row r="33" spans="1:13" s="74" customFormat="1" ht="15.75" customHeight="1">
      <c r="A33" s="163">
        <v>5</v>
      </c>
      <c r="B33" s="166">
        <v>8</v>
      </c>
      <c r="C33" s="163"/>
      <c r="D33" s="166"/>
      <c r="E33" s="72"/>
      <c r="F33" s="72"/>
      <c r="G33" s="73"/>
      <c r="H33" s="73"/>
      <c r="I33" s="72"/>
      <c r="J33" s="72"/>
      <c r="K33" s="73"/>
      <c r="L33" s="37" t="s">
        <v>19</v>
      </c>
      <c r="M33" s="37" t="s">
        <v>18</v>
      </c>
    </row>
    <row r="34" spans="1:13" ht="15.75" customHeight="1">
      <c r="A34" s="169"/>
      <c r="B34" s="175"/>
      <c r="C34" s="169"/>
      <c r="D34" s="175"/>
      <c r="E34" s="49"/>
      <c r="F34" s="49"/>
      <c r="G34" s="50"/>
      <c r="H34" s="50"/>
      <c r="I34" s="51"/>
      <c r="J34" s="51"/>
      <c r="K34" s="52"/>
      <c r="L34" s="70" t="s">
        <v>44</v>
      </c>
      <c r="M34" s="71" t="s">
        <v>61</v>
      </c>
    </row>
    <row r="35" spans="1:13" ht="12.75">
      <c r="A35" s="169"/>
      <c r="B35" s="175"/>
      <c r="C35" s="169"/>
      <c r="D35" s="175"/>
      <c r="E35" s="18">
        <v>0</v>
      </c>
      <c r="F35" s="18">
        <v>31</v>
      </c>
      <c r="G35" s="21" t="str">
        <f aca="true" t="shared" si="4" ref="G35:H37">_XLL.DEZINHEX(E35,2)</f>
        <v>00</v>
      </c>
      <c r="H35" s="21" t="str">
        <f t="shared" si="4"/>
        <v>1F</v>
      </c>
      <c r="I35" s="25">
        <f aca="true" t="shared" si="5" ref="I35:J37">(E35/255)</f>
        <v>0</v>
      </c>
      <c r="J35" s="25">
        <f t="shared" si="5"/>
        <v>0.12156862745098039</v>
      </c>
      <c r="K35" s="7" t="s">
        <v>3</v>
      </c>
      <c r="L35" s="87" t="s">
        <v>52</v>
      </c>
      <c r="M35" s="69" t="s">
        <v>45</v>
      </c>
    </row>
    <row r="36" spans="1:13" ht="12.75">
      <c r="A36" s="169"/>
      <c r="B36" s="175"/>
      <c r="C36" s="169"/>
      <c r="D36" s="175"/>
      <c r="E36" s="18">
        <f>F35+1</f>
        <v>32</v>
      </c>
      <c r="F36" s="18">
        <v>223</v>
      </c>
      <c r="G36" s="21" t="str">
        <f t="shared" si="4"/>
        <v>20</v>
      </c>
      <c r="H36" s="21" t="str">
        <f t="shared" si="4"/>
        <v>DF</v>
      </c>
      <c r="I36" s="25">
        <f t="shared" si="5"/>
        <v>0.12549019607843137</v>
      </c>
      <c r="J36" s="25">
        <f t="shared" si="5"/>
        <v>0.8745098039215686</v>
      </c>
      <c r="K36" s="7" t="s">
        <v>12</v>
      </c>
      <c r="L36" s="69" t="s">
        <v>130</v>
      </c>
      <c r="M36" s="69" t="s">
        <v>46</v>
      </c>
    </row>
    <row r="37" spans="1:13" ht="12.75">
      <c r="A37" s="169"/>
      <c r="B37" s="175"/>
      <c r="C37" s="169"/>
      <c r="D37" s="175"/>
      <c r="E37" s="18">
        <f>F36+1</f>
        <v>224</v>
      </c>
      <c r="F37" s="18">
        <v>255</v>
      </c>
      <c r="G37" s="21" t="str">
        <f t="shared" si="4"/>
        <v>E0</v>
      </c>
      <c r="H37" s="21" t="str">
        <f t="shared" si="4"/>
        <v>FF</v>
      </c>
      <c r="I37" s="25">
        <f t="shared" si="5"/>
        <v>0.8784313725490196</v>
      </c>
      <c r="J37" s="25">
        <f t="shared" si="5"/>
        <v>1</v>
      </c>
      <c r="K37" s="7" t="s">
        <v>3</v>
      </c>
      <c r="L37" s="69" t="s">
        <v>0</v>
      </c>
      <c r="M37" s="69" t="s">
        <v>16</v>
      </c>
    </row>
    <row r="38" spans="1:13" ht="15.75" customHeight="1">
      <c r="A38" s="169"/>
      <c r="B38" s="175"/>
      <c r="C38" s="169"/>
      <c r="D38" s="175"/>
      <c r="E38" s="49"/>
      <c r="F38" s="49"/>
      <c r="G38" s="50"/>
      <c r="H38" s="50"/>
      <c r="I38" s="51"/>
      <c r="J38" s="51"/>
      <c r="K38" s="52"/>
      <c r="L38" s="71" t="s">
        <v>131</v>
      </c>
      <c r="M38" s="71" t="s">
        <v>74</v>
      </c>
    </row>
    <row r="39" spans="1:13" ht="12.75">
      <c r="A39" s="183"/>
      <c r="B39" s="175"/>
      <c r="C39" s="183"/>
      <c r="D39" s="175"/>
      <c r="E39" s="18">
        <v>0</v>
      </c>
      <c r="F39" s="18">
        <v>31</v>
      </c>
      <c r="G39" s="21" t="str">
        <f aca="true" t="shared" si="6" ref="G39:H41">_XLL.DEZINHEX(E39,2)</f>
        <v>00</v>
      </c>
      <c r="H39" s="21" t="str">
        <f t="shared" si="6"/>
        <v>1F</v>
      </c>
      <c r="I39" s="25">
        <f aca="true" t="shared" si="7" ref="I39:J41">(E39/255)</f>
        <v>0</v>
      </c>
      <c r="J39" s="25">
        <f t="shared" si="7"/>
        <v>0.12156862745098039</v>
      </c>
      <c r="K39" s="7" t="s">
        <v>3</v>
      </c>
      <c r="L39" s="68" t="s">
        <v>52</v>
      </c>
      <c r="M39" s="69" t="s">
        <v>45</v>
      </c>
    </row>
    <row r="40" spans="1:13" ht="12.75">
      <c r="A40" s="183"/>
      <c r="B40" s="175"/>
      <c r="C40" s="183"/>
      <c r="D40" s="175"/>
      <c r="E40" s="18">
        <f>F39+1</f>
        <v>32</v>
      </c>
      <c r="F40" s="18">
        <v>223</v>
      </c>
      <c r="G40" s="21" t="str">
        <f t="shared" si="6"/>
        <v>20</v>
      </c>
      <c r="H40" s="21" t="str">
        <f t="shared" si="6"/>
        <v>DF</v>
      </c>
      <c r="I40" s="25">
        <f t="shared" si="7"/>
        <v>0.12549019607843137</v>
      </c>
      <c r="J40" s="25">
        <f t="shared" si="7"/>
        <v>0.8745098039215686</v>
      </c>
      <c r="K40" s="7" t="s">
        <v>12</v>
      </c>
      <c r="L40" s="69" t="s">
        <v>130</v>
      </c>
      <c r="M40" s="69" t="s">
        <v>46</v>
      </c>
    </row>
    <row r="41" spans="1:13" ht="12.75">
      <c r="A41" s="183"/>
      <c r="B41" s="175"/>
      <c r="C41" s="183"/>
      <c r="D41" s="175"/>
      <c r="E41" s="18">
        <f>F40+1</f>
        <v>224</v>
      </c>
      <c r="F41" s="18">
        <v>255</v>
      </c>
      <c r="G41" s="21" t="str">
        <f t="shared" si="6"/>
        <v>E0</v>
      </c>
      <c r="H41" s="21" t="str">
        <f t="shared" si="6"/>
        <v>FF</v>
      </c>
      <c r="I41" s="25">
        <f t="shared" si="7"/>
        <v>0.8784313725490196</v>
      </c>
      <c r="J41" s="25">
        <f t="shared" si="7"/>
        <v>1</v>
      </c>
      <c r="K41" s="7" t="s">
        <v>3</v>
      </c>
      <c r="L41" s="69" t="s">
        <v>0</v>
      </c>
      <c r="M41" s="69" t="s">
        <v>16</v>
      </c>
    </row>
    <row r="42" spans="1:13" ht="15.75" customHeight="1">
      <c r="A42" s="183"/>
      <c r="B42" s="175"/>
      <c r="C42" s="183"/>
      <c r="D42" s="175"/>
      <c r="E42" s="49"/>
      <c r="F42" s="49"/>
      <c r="G42" s="50"/>
      <c r="H42" s="50"/>
      <c r="I42" s="51"/>
      <c r="J42" s="51"/>
      <c r="K42" s="52"/>
      <c r="L42" s="71" t="s">
        <v>132</v>
      </c>
      <c r="M42" s="71" t="s">
        <v>75</v>
      </c>
    </row>
    <row r="43" spans="1:13" ht="15.75" customHeight="1">
      <c r="A43" s="183"/>
      <c r="B43" s="175"/>
      <c r="C43" s="183"/>
      <c r="D43" s="175"/>
      <c r="E43" s="18">
        <v>0</v>
      </c>
      <c r="F43" s="18">
        <v>31</v>
      </c>
      <c r="G43" s="21" t="str">
        <f aca="true" t="shared" si="8" ref="G43:H45">_XLL.DEZINHEX(E43,2)</f>
        <v>00</v>
      </c>
      <c r="H43" s="21" t="str">
        <f t="shared" si="8"/>
        <v>1F</v>
      </c>
      <c r="I43" s="25">
        <f aca="true" t="shared" si="9" ref="I43:J45">(E43/255)</f>
        <v>0</v>
      </c>
      <c r="J43" s="25">
        <f t="shared" si="9"/>
        <v>0.12156862745098039</v>
      </c>
      <c r="K43" s="7" t="s">
        <v>3</v>
      </c>
      <c r="L43" s="68" t="s">
        <v>52</v>
      </c>
      <c r="M43" s="69" t="s">
        <v>45</v>
      </c>
    </row>
    <row r="44" spans="1:13" ht="12.75">
      <c r="A44" s="183"/>
      <c r="B44" s="175"/>
      <c r="C44" s="183"/>
      <c r="D44" s="175"/>
      <c r="E44" s="18">
        <f>F43+1</f>
        <v>32</v>
      </c>
      <c r="F44" s="18">
        <v>223</v>
      </c>
      <c r="G44" s="21" t="str">
        <f t="shared" si="8"/>
        <v>20</v>
      </c>
      <c r="H44" s="21" t="str">
        <f t="shared" si="8"/>
        <v>DF</v>
      </c>
      <c r="I44" s="25">
        <f t="shared" si="9"/>
        <v>0.12549019607843137</v>
      </c>
      <c r="J44" s="25">
        <f t="shared" si="9"/>
        <v>0.8745098039215686</v>
      </c>
      <c r="K44" s="7" t="s">
        <v>12</v>
      </c>
      <c r="L44" s="69" t="s">
        <v>130</v>
      </c>
      <c r="M44" s="69" t="s">
        <v>46</v>
      </c>
    </row>
    <row r="45" spans="1:13" ht="12.75">
      <c r="A45" s="183"/>
      <c r="B45" s="175"/>
      <c r="C45" s="183"/>
      <c r="D45" s="175"/>
      <c r="E45" s="18">
        <f>F44+1</f>
        <v>224</v>
      </c>
      <c r="F45" s="18">
        <v>255</v>
      </c>
      <c r="G45" s="21" t="str">
        <f t="shared" si="8"/>
        <v>E0</v>
      </c>
      <c r="H45" s="21" t="str">
        <f t="shared" si="8"/>
        <v>FF</v>
      </c>
      <c r="I45" s="25">
        <f t="shared" si="9"/>
        <v>0.8784313725490196</v>
      </c>
      <c r="J45" s="25">
        <f t="shared" si="9"/>
        <v>1</v>
      </c>
      <c r="K45" s="7" t="s">
        <v>3</v>
      </c>
      <c r="L45" s="69" t="s">
        <v>0</v>
      </c>
      <c r="M45" s="69" t="s">
        <v>16</v>
      </c>
    </row>
    <row r="46" spans="1:13" ht="15.75" customHeight="1">
      <c r="A46" s="183"/>
      <c r="B46" s="175"/>
      <c r="C46" s="183"/>
      <c r="D46" s="175"/>
      <c r="E46" s="49"/>
      <c r="F46" s="49"/>
      <c r="G46" s="50"/>
      <c r="H46" s="50"/>
      <c r="I46" s="51"/>
      <c r="J46" s="51"/>
      <c r="K46" s="52"/>
      <c r="L46" s="71" t="s">
        <v>129</v>
      </c>
      <c r="M46" s="71" t="s">
        <v>76</v>
      </c>
    </row>
    <row r="47" spans="1:13" ht="12.75">
      <c r="A47" s="183"/>
      <c r="B47" s="175"/>
      <c r="C47" s="183"/>
      <c r="D47" s="175"/>
      <c r="E47" s="18">
        <v>0</v>
      </c>
      <c r="F47" s="18">
        <v>31</v>
      </c>
      <c r="G47" s="21" t="str">
        <f aca="true" t="shared" si="10" ref="G47:H49">_XLL.DEZINHEX(E47,2)</f>
        <v>00</v>
      </c>
      <c r="H47" s="21" t="str">
        <f t="shared" si="10"/>
        <v>1F</v>
      </c>
      <c r="I47" s="25">
        <f aca="true" t="shared" si="11" ref="I47:J49">(E47/255)</f>
        <v>0</v>
      </c>
      <c r="J47" s="25">
        <f t="shared" si="11"/>
        <v>0.12156862745098039</v>
      </c>
      <c r="K47" s="7" t="s">
        <v>3</v>
      </c>
      <c r="L47" s="68" t="s">
        <v>52</v>
      </c>
      <c r="M47" s="69" t="s">
        <v>45</v>
      </c>
    </row>
    <row r="48" spans="1:13" ht="12.75">
      <c r="A48" s="183"/>
      <c r="B48" s="175"/>
      <c r="C48" s="183"/>
      <c r="D48" s="175"/>
      <c r="E48" s="18">
        <f>F47+1</f>
        <v>32</v>
      </c>
      <c r="F48" s="18">
        <v>223</v>
      </c>
      <c r="G48" s="21" t="str">
        <f t="shared" si="10"/>
        <v>20</v>
      </c>
      <c r="H48" s="21" t="str">
        <f t="shared" si="10"/>
        <v>DF</v>
      </c>
      <c r="I48" s="25">
        <f t="shared" si="11"/>
        <v>0.12549019607843137</v>
      </c>
      <c r="J48" s="25">
        <f t="shared" si="11"/>
        <v>0.8745098039215686</v>
      </c>
      <c r="K48" s="7" t="s">
        <v>12</v>
      </c>
      <c r="L48" s="69" t="s">
        <v>130</v>
      </c>
      <c r="M48" s="69" t="s">
        <v>46</v>
      </c>
    </row>
    <row r="49" spans="1:13" ht="12.75" customHeight="1">
      <c r="A49" s="184"/>
      <c r="B49" s="176"/>
      <c r="C49" s="184"/>
      <c r="D49" s="176"/>
      <c r="E49" s="18">
        <f>F48+1</f>
        <v>224</v>
      </c>
      <c r="F49" s="18">
        <v>255</v>
      </c>
      <c r="G49" s="21" t="str">
        <f t="shared" si="10"/>
        <v>E0</v>
      </c>
      <c r="H49" s="21" t="str">
        <f t="shared" si="10"/>
        <v>FF</v>
      </c>
      <c r="I49" s="25">
        <f t="shared" si="11"/>
        <v>0.8784313725490196</v>
      </c>
      <c r="J49" s="25">
        <f t="shared" si="11"/>
        <v>1</v>
      </c>
      <c r="K49" s="7" t="s">
        <v>3</v>
      </c>
      <c r="L49" s="69" t="s">
        <v>0</v>
      </c>
      <c r="M49" s="69" t="s">
        <v>16</v>
      </c>
    </row>
    <row r="50" spans="1:13" ht="15.75" customHeight="1">
      <c r="A50" s="163" t="s">
        <v>51</v>
      </c>
      <c r="B50" s="166" t="s">
        <v>51</v>
      </c>
      <c r="C50" s="163">
        <v>4</v>
      </c>
      <c r="D50" s="166">
        <v>6</v>
      </c>
      <c r="E50" s="34"/>
      <c r="F50" s="34"/>
      <c r="G50" s="35"/>
      <c r="H50" s="35"/>
      <c r="I50" s="34"/>
      <c r="J50" s="34"/>
      <c r="K50" s="35"/>
      <c r="L50" s="37" t="s">
        <v>19</v>
      </c>
      <c r="M50" s="37" t="s">
        <v>18</v>
      </c>
    </row>
    <row r="51" spans="1:13" ht="12.75">
      <c r="A51" s="164"/>
      <c r="B51" s="167"/>
      <c r="C51" s="164"/>
      <c r="D51" s="167"/>
      <c r="E51" s="18">
        <v>0</v>
      </c>
      <c r="F51" s="18">
        <v>31</v>
      </c>
      <c r="G51" s="21" t="str">
        <f aca="true" t="shared" si="12" ref="G51:H58">_XLL.DEZINHEX(E51,2)</f>
        <v>00</v>
      </c>
      <c r="H51" s="21" t="str">
        <f t="shared" si="12"/>
        <v>1F</v>
      </c>
      <c r="I51" s="25">
        <f>(E51/255)</f>
        <v>0</v>
      </c>
      <c r="J51" s="25">
        <f>(F51/255)</f>
        <v>0.12156862745098039</v>
      </c>
      <c r="K51" s="7" t="s">
        <v>3</v>
      </c>
      <c r="L51" s="64" t="s">
        <v>142</v>
      </c>
      <c r="M51" s="64" t="s">
        <v>143</v>
      </c>
    </row>
    <row r="52" spans="1:13" ht="12.75">
      <c r="A52" s="164"/>
      <c r="B52" s="167"/>
      <c r="C52" s="164"/>
      <c r="D52" s="167"/>
      <c r="E52" s="18">
        <f>F51+1</f>
        <v>32</v>
      </c>
      <c r="F52" s="18">
        <v>63</v>
      </c>
      <c r="G52" s="21" t="str">
        <f t="shared" si="12"/>
        <v>20</v>
      </c>
      <c r="H52" s="21" t="str">
        <f t="shared" si="12"/>
        <v>3F</v>
      </c>
      <c r="I52" s="25">
        <f aca="true" t="shared" si="13" ref="I52:J58">(E52/255)</f>
        <v>0.12549019607843137</v>
      </c>
      <c r="J52" s="25">
        <f t="shared" si="13"/>
        <v>0.24705882352941178</v>
      </c>
      <c r="K52" s="7" t="s">
        <v>3</v>
      </c>
      <c r="L52" s="64" t="s">
        <v>144</v>
      </c>
      <c r="M52" s="64" t="s">
        <v>145</v>
      </c>
    </row>
    <row r="53" spans="1:13" ht="12.75">
      <c r="A53" s="164"/>
      <c r="B53" s="167"/>
      <c r="C53" s="164"/>
      <c r="D53" s="167"/>
      <c r="E53" s="18">
        <f>F52+1</f>
        <v>64</v>
      </c>
      <c r="F53" s="18">
        <v>95</v>
      </c>
      <c r="G53" s="21" t="str">
        <f t="shared" si="12"/>
        <v>40</v>
      </c>
      <c r="H53" s="21" t="str">
        <f t="shared" si="12"/>
        <v>5F</v>
      </c>
      <c r="I53" s="25">
        <f t="shared" si="13"/>
        <v>0.25098039215686274</v>
      </c>
      <c r="J53" s="25">
        <f t="shared" si="13"/>
        <v>0.37254901960784315</v>
      </c>
      <c r="K53" s="7" t="s">
        <v>12</v>
      </c>
      <c r="L53" s="64" t="s">
        <v>146</v>
      </c>
      <c r="M53" s="64" t="s">
        <v>46</v>
      </c>
    </row>
    <row r="54" spans="1:13" ht="12.75">
      <c r="A54" s="164"/>
      <c r="B54" s="167"/>
      <c r="C54" s="164"/>
      <c r="D54" s="167"/>
      <c r="E54" s="18">
        <v>96</v>
      </c>
      <c r="F54" s="18">
        <v>127</v>
      </c>
      <c r="G54" s="21" t="str">
        <f t="shared" si="12"/>
        <v>60</v>
      </c>
      <c r="H54" s="21" t="str">
        <f t="shared" si="12"/>
        <v>7F</v>
      </c>
      <c r="I54" s="25">
        <f>(E54/255)</f>
        <v>0.3764705882352941</v>
      </c>
      <c r="J54" s="25">
        <f>(F54/255)</f>
        <v>0.4980392156862745</v>
      </c>
      <c r="K54" s="7" t="s">
        <v>3</v>
      </c>
      <c r="L54" s="64" t="s">
        <v>144</v>
      </c>
      <c r="M54" s="64" t="s">
        <v>145</v>
      </c>
    </row>
    <row r="55" spans="1:13" ht="12.75">
      <c r="A55" s="164"/>
      <c r="B55" s="167"/>
      <c r="C55" s="164"/>
      <c r="D55" s="167"/>
      <c r="E55" s="18">
        <v>128</v>
      </c>
      <c r="F55" s="18">
        <v>159</v>
      </c>
      <c r="G55" s="21" t="str">
        <f t="shared" si="12"/>
        <v>80</v>
      </c>
      <c r="H55" s="21" t="str">
        <f t="shared" si="12"/>
        <v>9F</v>
      </c>
      <c r="I55" s="25">
        <f>(E55/255)</f>
        <v>0.5019607843137255</v>
      </c>
      <c r="J55" s="25">
        <f>(F55/255)</f>
        <v>0.6235294117647059</v>
      </c>
      <c r="K55" s="7" t="s">
        <v>12</v>
      </c>
      <c r="L55" s="64" t="s">
        <v>147</v>
      </c>
      <c r="M55" s="64" t="s">
        <v>148</v>
      </c>
    </row>
    <row r="56" spans="1:13" ht="12.75">
      <c r="A56" s="164"/>
      <c r="B56" s="167"/>
      <c r="C56" s="164"/>
      <c r="D56" s="167"/>
      <c r="E56" s="18">
        <v>160</v>
      </c>
      <c r="F56" s="91">
        <v>191</v>
      </c>
      <c r="G56" s="92" t="str">
        <f t="shared" si="12"/>
        <v>A0</v>
      </c>
      <c r="H56" s="92" t="str">
        <f t="shared" si="12"/>
        <v>BF</v>
      </c>
      <c r="I56" s="93">
        <f t="shared" si="13"/>
        <v>0.6274509803921569</v>
      </c>
      <c r="J56" s="93">
        <f t="shared" si="13"/>
        <v>0.7490196078431373</v>
      </c>
      <c r="K56" s="7" t="s">
        <v>3</v>
      </c>
      <c r="L56" s="64" t="s">
        <v>144</v>
      </c>
      <c r="M56" s="64" t="s">
        <v>145</v>
      </c>
    </row>
    <row r="57" spans="1:13" ht="12.75">
      <c r="A57" s="164"/>
      <c r="B57" s="167"/>
      <c r="C57" s="164"/>
      <c r="D57" s="167"/>
      <c r="E57" s="18">
        <v>192</v>
      </c>
      <c r="F57" s="18">
        <v>223</v>
      </c>
      <c r="G57" s="21" t="str">
        <f t="shared" si="12"/>
        <v>C0</v>
      </c>
      <c r="H57" s="21" t="str">
        <f t="shared" si="12"/>
        <v>DF</v>
      </c>
      <c r="I57" s="25">
        <f t="shared" si="13"/>
        <v>0.7529411764705882</v>
      </c>
      <c r="J57" s="25">
        <f t="shared" si="13"/>
        <v>0.8745098039215686</v>
      </c>
      <c r="K57" s="7" t="s">
        <v>12</v>
      </c>
      <c r="L57" s="64" t="s">
        <v>149</v>
      </c>
      <c r="M57" s="64" t="s">
        <v>150</v>
      </c>
    </row>
    <row r="58" spans="1:13" ht="12.75" customHeight="1">
      <c r="A58" s="165"/>
      <c r="B58" s="168"/>
      <c r="C58" s="165"/>
      <c r="D58" s="168"/>
      <c r="E58" s="18">
        <v>224</v>
      </c>
      <c r="F58" s="18">
        <v>255</v>
      </c>
      <c r="G58" s="21" t="str">
        <f t="shared" si="12"/>
        <v>E0</v>
      </c>
      <c r="H58" s="21" t="str">
        <f t="shared" si="12"/>
        <v>FF</v>
      </c>
      <c r="I58" s="25">
        <f t="shared" si="13"/>
        <v>0.8784313725490196</v>
      </c>
      <c r="J58" s="25">
        <f t="shared" si="13"/>
        <v>1</v>
      </c>
      <c r="K58" s="7" t="s">
        <v>3</v>
      </c>
      <c r="L58" s="64" t="s">
        <v>144</v>
      </c>
      <c r="M58" s="64" t="s">
        <v>145</v>
      </c>
    </row>
    <row r="59" spans="1:13" s="5" customFormat="1" ht="15.75" customHeight="1">
      <c r="A59" s="173">
        <v>6</v>
      </c>
      <c r="B59" s="174">
        <v>9</v>
      </c>
      <c r="C59" s="173">
        <v>5</v>
      </c>
      <c r="D59" s="174">
        <v>7</v>
      </c>
      <c r="E59" s="34"/>
      <c r="F59" s="34"/>
      <c r="G59" s="35"/>
      <c r="H59" s="35"/>
      <c r="I59" s="34"/>
      <c r="J59" s="34"/>
      <c r="K59" s="35"/>
      <c r="L59" s="37" t="s">
        <v>21</v>
      </c>
      <c r="M59" s="37" t="s">
        <v>20</v>
      </c>
    </row>
    <row r="60" spans="1:13" ht="15.75" customHeight="1">
      <c r="A60" s="173"/>
      <c r="B60" s="173"/>
      <c r="C60" s="173"/>
      <c r="D60" s="173"/>
      <c r="E60" s="18">
        <v>0</v>
      </c>
      <c r="F60" s="18">
        <v>255</v>
      </c>
      <c r="G60" s="21" t="str">
        <f>_XLL.DEZINHEX(E60,2)</f>
        <v>00</v>
      </c>
      <c r="H60" s="21" t="str">
        <f>_XLL.DEZINHEX(F60,2)</f>
        <v>FF</v>
      </c>
      <c r="I60" s="25">
        <f>(E60/255)</f>
        <v>0</v>
      </c>
      <c r="J60" s="25">
        <f>(F60/255)</f>
        <v>1</v>
      </c>
      <c r="K60" s="7" t="s">
        <v>12</v>
      </c>
      <c r="L60" s="38" t="s">
        <v>23</v>
      </c>
      <c r="M60" s="38" t="s">
        <v>22</v>
      </c>
    </row>
    <row r="61" spans="1:13" ht="15">
      <c r="A61" s="163">
        <v>7</v>
      </c>
      <c r="B61" s="166">
        <v>10</v>
      </c>
      <c r="C61" s="163"/>
      <c r="D61" s="166"/>
      <c r="E61" s="34"/>
      <c r="F61" s="34"/>
      <c r="G61" s="35"/>
      <c r="H61" s="35"/>
      <c r="I61" s="34"/>
      <c r="J61" s="34"/>
      <c r="K61" s="35"/>
      <c r="L61" s="37" t="s">
        <v>49</v>
      </c>
      <c r="M61" s="37" t="s">
        <v>50</v>
      </c>
    </row>
    <row r="62" spans="1:13" ht="12.75">
      <c r="A62" s="164"/>
      <c r="B62" s="167"/>
      <c r="C62" s="164"/>
      <c r="D62" s="167"/>
      <c r="E62" s="16">
        <v>0</v>
      </c>
      <c r="F62" s="16">
        <v>15</v>
      </c>
      <c r="G62" s="8" t="str">
        <f aca="true" t="shared" si="14" ref="G62:H68">_XLL.DEZINHEX(E62,2)</f>
        <v>00</v>
      </c>
      <c r="H62" s="9" t="str">
        <f t="shared" si="14"/>
        <v>0F</v>
      </c>
      <c r="I62" s="24">
        <f aca="true" t="shared" si="15" ref="I62:J68">(E62/255)</f>
        <v>0</v>
      </c>
      <c r="J62" s="24">
        <f t="shared" si="15"/>
        <v>0.058823529411764705</v>
      </c>
      <c r="K62" s="75" t="s">
        <v>3</v>
      </c>
      <c r="L62" s="76" t="s">
        <v>78</v>
      </c>
      <c r="M62" s="76" t="s">
        <v>77</v>
      </c>
    </row>
    <row r="63" spans="1:13" ht="12.75">
      <c r="A63" s="164"/>
      <c r="B63" s="167"/>
      <c r="C63" s="164"/>
      <c r="D63" s="167"/>
      <c r="E63" s="16">
        <f>F62+1</f>
        <v>16</v>
      </c>
      <c r="F63" s="16">
        <v>31</v>
      </c>
      <c r="G63" s="8" t="str">
        <f t="shared" si="14"/>
        <v>10</v>
      </c>
      <c r="H63" s="9" t="str">
        <f t="shared" si="14"/>
        <v>1F</v>
      </c>
      <c r="I63" s="24">
        <f t="shared" si="15"/>
        <v>0.06274509803921569</v>
      </c>
      <c r="J63" s="24">
        <f t="shared" si="15"/>
        <v>0.12156862745098039</v>
      </c>
      <c r="K63" s="75" t="s">
        <v>3</v>
      </c>
      <c r="L63" s="77" t="s">
        <v>115</v>
      </c>
      <c r="M63" s="77" t="s">
        <v>116</v>
      </c>
    </row>
    <row r="64" spans="1:13" ht="12.75">
      <c r="A64" s="164"/>
      <c r="B64" s="167"/>
      <c r="C64" s="164"/>
      <c r="D64" s="167"/>
      <c r="E64" s="16">
        <f>F63+1</f>
        <v>32</v>
      </c>
      <c r="F64" s="16">
        <v>47</v>
      </c>
      <c r="G64" s="8" t="str">
        <f t="shared" si="14"/>
        <v>20</v>
      </c>
      <c r="H64" s="9" t="str">
        <f t="shared" si="14"/>
        <v>2F</v>
      </c>
      <c r="I64" s="24">
        <f t="shared" si="15"/>
        <v>0.12549019607843137</v>
      </c>
      <c r="J64" s="24">
        <f t="shared" si="15"/>
        <v>0.1843137254901961</v>
      </c>
      <c r="K64" s="75" t="s">
        <v>3</v>
      </c>
      <c r="L64" s="77" t="s">
        <v>79</v>
      </c>
      <c r="M64" s="77" t="s">
        <v>80</v>
      </c>
    </row>
    <row r="65" spans="1:13" ht="12.75">
      <c r="A65" s="164"/>
      <c r="B65" s="167"/>
      <c r="C65" s="164"/>
      <c r="D65" s="167"/>
      <c r="E65" s="16">
        <f>F64+1</f>
        <v>48</v>
      </c>
      <c r="F65" s="16">
        <v>63</v>
      </c>
      <c r="G65" s="8" t="str">
        <f t="shared" si="14"/>
        <v>30</v>
      </c>
      <c r="H65" s="9" t="str">
        <f t="shared" si="14"/>
        <v>3F</v>
      </c>
      <c r="I65" s="24">
        <f t="shared" si="15"/>
        <v>0.18823529411764706</v>
      </c>
      <c r="J65" s="24">
        <f t="shared" si="15"/>
        <v>0.24705882352941178</v>
      </c>
      <c r="K65" s="4" t="s">
        <v>3</v>
      </c>
      <c r="L65" s="77" t="s">
        <v>82</v>
      </c>
      <c r="M65" s="77" t="s">
        <v>81</v>
      </c>
    </row>
    <row r="66" spans="1:13" ht="12.75">
      <c r="A66" s="164"/>
      <c r="B66" s="167"/>
      <c r="C66" s="164"/>
      <c r="D66" s="167"/>
      <c r="E66" s="16">
        <v>64</v>
      </c>
      <c r="F66" s="16">
        <v>79</v>
      </c>
      <c r="G66" s="8" t="str">
        <f t="shared" si="14"/>
        <v>40</v>
      </c>
      <c r="H66" s="9" t="str">
        <f t="shared" si="14"/>
        <v>4F</v>
      </c>
      <c r="I66" s="24">
        <f>(E66/255)</f>
        <v>0.25098039215686274</v>
      </c>
      <c r="J66" s="24">
        <f>(F66/255)</f>
        <v>0.30980392156862746</v>
      </c>
      <c r="K66" s="75" t="s">
        <v>3</v>
      </c>
      <c r="L66" s="77" t="s">
        <v>83</v>
      </c>
      <c r="M66" s="77" t="s">
        <v>84</v>
      </c>
    </row>
    <row r="67" spans="1:13" ht="12.75">
      <c r="A67" s="164"/>
      <c r="B67" s="167"/>
      <c r="C67" s="164"/>
      <c r="D67" s="167"/>
      <c r="E67" s="16">
        <v>80</v>
      </c>
      <c r="F67" s="16">
        <v>111</v>
      </c>
      <c r="G67" s="8" t="str">
        <f t="shared" si="14"/>
        <v>50</v>
      </c>
      <c r="H67" s="9" t="str">
        <f t="shared" si="14"/>
        <v>6F</v>
      </c>
      <c r="I67" s="24">
        <f t="shared" si="15"/>
        <v>0.3137254901960784</v>
      </c>
      <c r="J67" s="24">
        <f t="shared" si="15"/>
        <v>0.43529411764705883</v>
      </c>
      <c r="K67" s="75" t="s">
        <v>3</v>
      </c>
      <c r="L67" s="77" t="s">
        <v>121</v>
      </c>
      <c r="M67" s="77" t="s">
        <v>122</v>
      </c>
    </row>
    <row r="68" spans="1:13" ht="12.75">
      <c r="A68" s="164"/>
      <c r="B68" s="167"/>
      <c r="C68" s="164"/>
      <c r="D68" s="167"/>
      <c r="E68" s="16">
        <f>F67+1</f>
        <v>112</v>
      </c>
      <c r="F68" s="16">
        <v>255</v>
      </c>
      <c r="G68" s="8" t="str">
        <f t="shared" si="14"/>
        <v>70</v>
      </c>
      <c r="H68" s="9" t="str">
        <f t="shared" si="14"/>
        <v>FF</v>
      </c>
      <c r="I68" s="24">
        <f t="shared" si="15"/>
        <v>0.4392156862745098</v>
      </c>
      <c r="J68" s="24">
        <f t="shared" si="15"/>
        <v>1</v>
      </c>
      <c r="K68" s="75" t="s">
        <v>3</v>
      </c>
      <c r="L68" s="77" t="s">
        <v>109</v>
      </c>
      <c r="M68" s="77" t="s">
        <v>110</v>
      </c>
    </row>
    <row r="69" spans="1:13" ht="15">
      <c r="A69" s="163">
        <v>8</v>
      </c>
      <c r="B69" s="166">
        <v>11</v>
      </c>
      <c r="C69" s="163"/>
      <c r="D69" s="166"/>
      <c r="E69" s="34"/>
      <c r="F69" s="34"/>
      <c r="G69" s="35"/>
      <c r="H69" s="35"/>
      <c r="I69" s="34"/>
      <c r="J69" s="34"/>
      <c r="K69" s="35"/>
      <c r="L69" s="37" t="s">
        <v>53</v>
      </c>
      <c r="M69" s="37" t="s">
        <v>54</v>
      </c>
    </row>
    <row r="70" spans="1:13" ht="12.75" customHeight="1">
      <c r="A70" s="164"/>
      <c r="B70" s="167"/>
      <c r="C70" s="164"/>
      <c r="D70" s="167"/>
      <c r="E70" s="53"/>
      <c r="F70" s="53"/>
      <c r="G70" s="54"/>
      <c r="H70" s="54"/>
      <c r="I70" s="53"/>
      <c r="J70" s="53"/>
      <c r="K70" s="35"/>
      <c r="L70" s="78" t="s">
        <v>123</v>
      </c>
      <c r="M70" s="78" t="s">
        <v>124</v>
      </c>
    </row>
    <row r="71" spans="1:13" ht="12.75">
      <c r="A71" s="164"/>
      <c r="B71" s="167"/>
      <c r="C71" s="164"/>
      <c r="D71" s="167"/>
      <c r="E71" s="16">
        <v>0</v>
      </c>
      <c r="F71" s="16">
        <v>8</v>
      </c>
      <c r="G71" s="8" t="str">
        <f>_XLL.DEZINHEX(E71,2)</f>
        <v>00</v>
      </c>
      <c r="H71" s="9" t="str">
        <f>_XLL.DEZINHEX(F71,2)</f>
        <v>08</v>
      </c>
      <c r="I71" s="24">
        <f>(E71/255)</f>
        <v>0</v>
      </c>
      <c r="J71" s="24">
        <f>(F71/255)</f>
        <v>0.03137254901960784</v>
      </c>
      <c r="K71" s="4" t="s">
        <v>3</v>
      </c>
      <c r="L71" s="119" t="s">
        <v>0</v>
      </c>
      <c r="M71" s="120" t="s">
        <v>16</v>
      </c>
    </row>
    <row r="72" spans="1:13" ht="12.75">
      <c r="A72" s="164"/>
      <c r="B72" s="167"/>
      <c r="C72" s="164"/>
      <c r="D72" s="167"/>
      <c r="E72" s="99">
        <v>9</v>
      </c>
      <c r="F72" s="99">
        <v>17</v>
      </c>
      <c r="G72" s="8" t="str">
        <f aca="true" t="shared" si="16" ref="G72:G98">_XLL.DEZINHEX(E72,2)</f>
        <v>09</v>
      </c>
      <c r="H72" s="9" t="str">
        <f aca="true" t="shared" si="17" ref="H72:H98">_XLL.DEZINHEX(F72,2)</f>
        <v>11</v>
      </c>
      <c r="I72" s="24">
        <f aca="true" t="shared" si="18" ref="I72:I98">(E72/255)</f>
        <v>0.03529411764705882</v>
      </c>
      <c r="J72" s="24">
        <f aca="true" t="shared" si="19" ref="J72:J98">(F72/255)</f>
        <v>0.06666666666666667</v>
      </c>
      <c r="K72" s="4" t="s">
        <v>3</v>
      </c>
      <c r="L72" s="130" t="s">
        <v>224</v>
      </c>
      <c r="M72" s="130" t="s">
        <v>223</v>
      </c>
    </row>
    <row r="73" spans="1:13" ht="12.75">
      <c r="A73" s="164"/>
      <c r="B73" s="167"/>
      <c r="C73" s="164"/>
      <c r="D73" s="167"/>
      <c r="E73" s="99">
        <v>18</v>
      </c>
      <c r="F73" s="99">
        <v>26</v>
      </c>
      <c r="G73" s="8" t="str">
        <f t="shared" si="16"/>
        <v>12</v>
      </c>
      <c r="H73" s="9" t="str">
        <f t="shared" si="17"/>
        <v>1A</v>
      </c>
      <c r="I73" s="24">
        <f t="shared" si="18"/>
        <v>0.07058823529411765</v>
      </c>
      <c r="J73" s="24">
        <f t="shared" si="19"/>
        <v>0.10196078431372549</v>
      </c>
      <c r="K73" s="4" t="s">
        <v>3</v>
      </c>
      <c r="L73" s="131" t="s">
        <v>85</v>
      </c>
      <c r="M73" s="131" t="s">
        <v>85</v>
      </c>
    </row>
    <row r="74" spans="1:13" ht="12.75">
      <c r="A74" s="164"/>
      <c r="B74" s="167"/>
      <c r="C74" s="164"/>
      <c r="D74" s="167"/>
      <c r="E74" s="99">
        <v>27</v>
      </c>
      <c r="F74" s="99">
        <v>35</v>
      </c>
      <c r="G74" s="8" t="str">
        <f t="shared" si="16"/>
        <v>1B</v>
      </c>
      <c r="H74" s="9" t="str">
        <f t="shared" si="17"/>
        <v>23</v>
      </c>
      <c r="I74" s="24">
        <f t="shared" si="18"/>
        <v>0.10588235294117647</v>
      </c>
      <c r="J74" s="24">
        <f t="shared" si="19"/>
        <v>0.13725490196078433</v>
      </c>
      <c r="K74" s="4" t="s">
        <v>3</v>
      </c>
      <c r="L74" s="130" t="s">
        <v>225</v>
      </c>
      <c r="M74" s="130" t="s">
        <v>238</v>
      </c>
    </row>
    <row r="75" spans="1:13" ht="12.75">
      <c r="A75" s="164"/>
      <c r="B75" s="167"/>
      <c r="C75" s="164"/>
      <c r="D75" s="167"/>
      <c r="E75" s="99">
        <v>36</v>
      </c>
      <c r="F75" s="99">
        <v>44</v>
      </c>
      <c r="G75" s="8" t="str">
        <f t="shared" si="16"/>
        <v>24</v>
      </c>
      <c r="H75" s="9" t="str">
        <f t="shared" si="17"/>
        <v>2C</v>
      </c>
      <c r="I75" s="24">
        <f t="shared" si="18"/>
        <v>0.1411764705882353</v>
      </c>
      <c r="J75" s="24">
        <f t="shared" si="19"/>
        <v>0.17254901960784313</v>
      </c>
      <c r="K75" s="4" t="s">
        <v>3</v>
      </c>
      <c r="L75" s="131" t="s">
        <v>86</v>
      </c>
      <c r="M75" s="131" t="s">
        <v>86</v>
      </c>
    </row>
    <row r="76" spans="1:13" ht="12.75">
      <c r="A76" s="164"/>
      <c r="B76" s="167"/>
      <c r="C76" s="164"/>
      <c r="D76" s="167"/>
      <c r="E76" s="99">
        <v>45</v>
      </c>
      <c r="F76" s="99">
        <v>53</v>
      </c>
      <c r="G76" s="8" t="str">
        <f t="shared" si="16"/>
        <v>2D</v>
      </c>
      <c r="H76" s="9" t="str">
        <f t="shared" si="17"/>
        <v>35</v>
      </c>
      <c r="I76" s="24">
        <f t="shared" si="18"/>
        <v>0.17647058823529413</v>
      </c>
      <c r="J76" s="24">
        <f t="shared" si="19"/>
        <v>0.20784313725490197</v>
      </c>
      <c r="K76" s="4" t="s">
        <v>3</v>
      </c>
      <c r="L76" s="130" t="s">
        <v>226</v>
      </c>
      <c r="M76" s="130" t="s">
        <v>239</v>
      </c>
    </row>
    <row r="77" spans="1:13" ht="12.75">
      <c r="A77" s="164"/>
      <c r="B77" s="167"/>
      <c r="C77" s="164"/>
      <c r="D77" s="167"/>
      <c r="E77" s="99">
        <v>54</v>
      </c>
      <c r="F77" s="99">
        <v>62</v>
      </c>
      <c r="G77" s="8" t="str">
        <f t="shared" si="16"/>
        <v>36</v>
      </c>
      <c r="H77" s="9" t="str">
        <f t="shared" si="17"/>
        <v>3E</v>
      </c>
      <c r="I77" s="24">
        <f t="shared" si="18"/>
        <v>0.21176470588235294</v>
      </c>
      <c r="J77" s="24">
        <f t="shared" si="19"/>
        <v>0.24313725490196078</v>
      </c>
      <c r="K77" s="4" t="s">
        <v>3</v>
      </c>
      <c r="L77" s="131" t="s">
        <v>55</v>
      </c>
      <c r="M77" s="131" t="s">
        <v>55</v>
      </c>
    </row>
    <row r="78" spans="1:13" ht="12.75">
      <c r="A78" s="164"/>
      <c r="B78" s="167"/>
      <c r="C78" s="164"/>
      <c r="D78" s="167"/>
      <c r="E78" s="99">
        <v>63</v>
      </c>
      <c r="F78" s="99">
        <v>71</v>
      </c>
      <c r="G78" s="8" t="str">
        <f t="shared" si="16"/>
        <v>3F</v>
      </c>
      <c r="H78" s="9" t="str">
        <f t="shared" si="17"/>
        <v>47</v>
      </c>
      <c r="I78" s="24">
        <f t="shared" si="18"/>
        <v>0.24705882352941178</v>
      </c>
      <c r="J78" s="24">
        <f t="shared" si="19"/>
        <v>0.2784313725490196</v>
      </c>
      <c r="K78" s="4" t="s">
        <v>3</v>
      </c>
      <c r="L78" s="130" t="s">
        <v>227</v>
      </c>
      <c r="M78" s="130" t="s">
        <v>240</v>
      </c>
    </row>
    <row r="79" spans="1:13" ht="12.75">
      <c r="A79" s="164"/>
      <c r="B79" s="167"/>
      <c r="C79" s="164"/>
      <c r="D79" s="167"/>
      <c r="E79" s="99">
        <v>72</v>
      </c>
      <c r="F79" s="99">
        <v>80</v>
      </c>
      <c r="G79" s="8" t="str">
        <f t="shared" si="16"/>
        <v>48</v>
      </c>
      <c r="H79" s="9" t="str">
        <f t="shared" si="17"/>
        <v>50</v>
      </c>
      <c r="I79" s="24">
        <f t="shared" si="18"/>
        <v>0.2823529411764706</v>
      </c>
      <c r="J79" s="24">
        <f t="shared" si="19"/>
        <v>0.3137254901960784</v>
      </c>
      <c r="K79" s="4" t="s">
        <v>3</v>
      </c>
      <c r="L79" s="131" t="s">
        <v>56</v>
      </c>
      <c r="M79" s="131" t="s">
        <v>56</v>
      </c>
    </row>
    <row r="80" spans="1:13" ht="12.75">
      <c r="A80" s="164"/>
      <c r="B80" s="167"/>
      <c r="C80" s="164"/>
      <c r="D80" s="167"/>
      <c r="E80" s="99">
        <v>81</v>
      </c>
      <c r="F80" s="99">
        <v>89</v>
      </c>
      <c r="G80" s="8" t="str">
        <f t="shared" si="16"/>
        <v>51</v>
      </c>
      <c r="H80" s="9" t="str">
        <f t="shared" si="17"/>
        <v>59</v>
      </c>
      <c r="I80" s="24">
        <f t="shared" si="18"/>
        <v>0.3176470588235294</v>
      </c>
      <c r="J80" s="24">
        <f t="shared" si="19"/>
        <v>0.34901960784313724</v>
      </c>
      <c r="K80" s="4" t="s">
        <v>3</v>
      </c>
      <c r="L80" s="130" t="s">
        <v>228</v>
      </c>
      <c r="M80" s="130" t="s">
        <v>241</v>
      </c>
    </row>
    <row r="81" spans="1:13" ht="12.75">
      <c r="A81" s="164"/>
      <c r="B81" s="167"/>
      <c r="C81" s="164"/>
      <c r="D81" s="167"/>
      <c r="E81" s="99">
        <v>90</v>
      </c>
      <c r="F81" s="99">
        <v>98</v>
      </c>
      <c r="G81" s="8" t="str">
        <f t="shared" si="16"/>
        <v>5A</v>
      </c>
      <c r="H81" s="9" t="str">
        <f t="shared" si="17"/>
        <v>62</v>
      </c>
      <c r="I81" s="24">
        <f t="shared" si="18"/>
        <v>0.35294117647058826</v>
      </c>
      <c r="J81" s="24">
        <f t="shared" si="19"/>
        <v>0.3843137254901961</v>
      </c>
      <c r="K81" s="4" t="s">
        <v>3</v>
      </c>
      <c r="L81" s="131" t="s">
        <v>87</v>
      </c>
      <c r="M81" s="131" t="s">
        <v>87</v>
      </c>
    </row>
    <row r="82" spans="1:13" ht="12.75">
      <c r="A82" s="164"/>
      <c r="B82" s="167"/>
      <c r="C82" s="164"/>
      <c r="D82" s="167"/>
      <c r="E82" s="99">
        <v>99</v>
      </c>
      <c r="F82" s="99">
        <v>107</v>
      </c>
      <c r="G82" s="8" t="str">
        <f t="shared" si="16"/>
        <v>63</v>
      </c>
      <c r="H82" s="9" t="str">
        <f t="shared" si="17"/>
        <v>6B</v>
      </c>
      <c r="I82" s="24">
        <f t="shared" si="18"/>
        <v>0.38823529411764707</v>
      </c>
      <c r="J82" s="24">
        <f t="shared" si="19"/>
        <v>0.4196078431372549</v>
      </c>
      <c r="K82" s="4" t="s">
        <v>3</v>
      </c>
      <c r="L82" s="130" t="s">
        <v>229</v>
      </c>
      <c r="M82" s="130" t="s">
        <v>242</v>
      </c>
    </row>
    <row r="83" spans="1:13" ht="12.75">
      <c r="A83" s="164"/>
      <c r="B83" s="167"/>
      <c r="C83" s="164"/>
      <c r="D83" s="167"/>
      <c r="E83" s="99">
        <v>108</v>
      </c>
      <c r="F83" s="99">
        <v>116</v>
      </c>
      <c r="G83" s="8" t="str">
        <f t="shared" si="16"/>
        <v>6C</v>
      </c>
      <c r="H83" s="9" t="str">
        <f t="shared" si="17"/>
        <v>74</v>
      </c>
      <c r="I83" s="24">
        <f t="shared" si="18"/>
        <v>0.4235294117647059</v>
      </c>
      <c r="J83" s="24">
        <f t="shared" si="19"/>
        <v>0.4549019607843137</v>
      </c>
      <c r="K83" s="4" t="s">
        <v>3</v>
      </c>
      <c r="L83" s="131" t="s">
        <v>88</v>
      </c>
      <c r="M83" s="131" t="s">
        <v>88</v>
      </c>
    </row>
    <row r="84" spans="1:13" ht="12.75">
      <c r="A84" s="164"/>
      <c r="B84" s="167"/>
      <c r="C84" s="164"/>
      <c r="D84" s="167"/>
      <c r="E84" s="99">
        <v>117</v>
      </c>
      <c r="F84" s="99">
        <v>125</v>
      </c>
      <c r="G84" s="8" t="str">
        <f t="shared" si="16"/>
        <v>75</v>
      </c>
      <c r="H84" s="9" t="str">
        <f t="shared" si="17"/>
        <v>7D</v>
      </c>
      <c r="I84" s="24">
        <f t="shared" si="18"/>
        <v>0.4588235294117647</v>
      </c>
      <c r="J84" s="24">
        <f t="shared" si="19"/>
        <v>0.49019607843137253</v>
      </c>
      <c r="K84" s="4" t="s">
        <v>3</v>
      </c>
      <c r="L84" s="130" t="s">
        <v>230</v>
      </c>
      <c r="M84" s="130" t="s">
        <v>243</v>
      </c>
    </row>
    <row r="85" spans="1:13" ht="12.75">
      <c r="A85" s="164"/>
      <c r="B85" s="167"/>
      <c r="C85" s="164"/>
      <c r="D85" s="167"/>
      <c r="E85" s="99">
        <v>126</v>
      </c>
      <c r="F85" s="99">
        <v>134</v>
      </c>
      <c r="G85" s="8" t="str">
        <f t="shared" si="16"/>
        <v>7E</v>
      </c>
      <c r="H85" s="9" t="str">
        <f t="shared" si="17"/>
        <v>86</v>
      </c>
      <c r="I85" s="24">
        <f t="shared" si="18"/>
        <v>0.49411764705882355</v>
      </c>
      <c r="J85" s="24">
        <f t="shared" si="19"/>
        <v>0.5254901960784314</v>
      </c>
      <c r="K85" s="4" t="s">
        <v>3</v>
      </c>
      <c r="L85" s="131" t="s">
        <v>89</v>
      </c>
      <c r="M85" s="131" t="s">
        <v>89</v>
      </c>
    </row>
    <row r="86" spans="1:13" ht="12.75">
      <c r="A86" s="164"/>
      <c r="B86" s="167"/>
      <c r="C86" s="164"/>
      <c r="D86" s="167"/>
      <c r="E86" s="99">
        <v>135</v>
      </c>
      <c r="F86" s="99">
        <v>143</v>
      </c>
      <c r="G86" s="8" t="str">
        <f t="shared" si="16"/>
        <v>87</v>
      </c>
      <c r="H86" s="9" t="str">
        <f t="shared" si="17"/>
        <v>8F</v>
      </c>
      <c r="I86" s="24">
        <f t="shared" si="18"/>
        <v>0.5294117647058824</v>
      </c>
      <c r="J86" s="24">
        <f t="shared" si="19"/>
        <v>0.5607843137254902</v>
      </c>
      <c r="K86" s="4" t="s">
        <v>3</v>
      </c>
      <c r="L86" s="130" t="s">
        <v>231</v>
      </c>
      <c r="M86" s="130" t="s">
        <v>244</v>
      </c>
    </row>
    <row r="87" spans="1:13" ht="12.75">
      <c r="A87" s="164"/>
      <c r="B87" s="167"/>
      <c r="C87" s="164"/>
      <c r="D87" s="167"/>
      <c r="E87" s="99">
        <v>144</v>
      </c>
      <c r="F87" s="99">
        <v>152</v>
      </c>
      <c r="G87" s="8" t="str">
        <f t="shared" si="16"/>
        <v>90</v>
      </c>
      <c r="H87" s="9" t="str">
        <f t="shared" si="17"/>
        <v>98</v>
      </c>
      <c r="I87" s="24">
        <f t="shared" si="18"/>
        <v>0.5647058823529412</v>
      </c>
      <c r="J87" s="24">
        <f t="shared" si="19"/>
        <v>0.596078431372549</v>
      </c>
      <c r="K87" s="4" t="s">
        <v>3</v>
      </c>
      <c r="L87" s="131" t="s">
        <v>90</v>
      </c>
      <c r="M87" s="131" t="s">
        <v>90</v>
      </c>
    </row>
    <row r="88" spans="1:13" ht="12.75">
      <c r="A88" s="164"/>
      <c r="B88" s="167"/>
      <c r="C88" s="164"/>
      <c r="D88" s="167"/>
      <c r="E88" s="99">
        <v>153</v>
      </c>
      <c r="F88" s="99">
        <v>161</v>
      </c>
      <c r="G88" s="8" t="str">
        <f t="shared" si="16"/>
        <v>99</v>
      </c>
      <c r="H88" s="9" t="str">
        <f t="shared" si="17"/>
        <v>A1</v>
      </c>
      <c r="I88" s="24">
        <f t="shared" si="18"/>
        <v>0.6</v>
      </c>
      <c r="J88" s="24">
        <f t="shared" si="19"/>
        <v>0.6313725490196078</v>
      </c>
      <c r="K88" s="4" t="s">
        <v>3</v>
      </c>
      <c r="L88" s="130" t="s">
        <v>232</v>
      </c>
      <c r="M88" s="130" t="s">
        <v>245</v>
      </c>
    </row>
    <row r="89" spans="1:13" ht="12.75">
      <c r="A89" s="164"/>
      <c r="B89" s="167"/>
      <c r="C89" s="164"/>
      <c r="D89" s="167"/>
      <c r="E89" s="99">
        <v>162</v>
      </c>
      <c r="F89" s="99">
        <v>170</v>
      </c>
      <c r="G89" s="8" t="str">
        <f t="shared" si="16"/>
        <v>A2</v>
      </c>
      <c r="H89" s="9" t="str">
        <f t="shared" si="17"/>
        <v>AA</v>
      </c>
      <c r="I89" s="24">
        <f t="shared" si="18"/>
        <v>0.6352941176470588</v>
      </c>
      <c r="J89" s="24">
        <f t="shared" si="19"/>
        <v>0.6666666666666666</v>
      </c>
      <c r="K89" s="4" t="s">
        <v>3</v>
      </c>
      <c r="L89" s="131" t="s">
        <v>91</v>
      </c>
      <c r="M89" s="131" t="s">
        <v>91</v>
      </c>
    </row>
    <row r="90" spans="1:13" ht="12.75">
      <c r="A90" s="164"/>
      <c r="B90" s="167"/>
      <c r="C90" s="164"/>
      <c r="D90" s="167"/>
      <c r="E90" s="99">
        <v>171</v>
      </c>
      <c r="F90" s="99">
        <v>179</v>
      </c>
      <c r="G90" s="8" t="str">
        <f t="shared" si="16"/>
        <v>AB</v>
      </c>
      <c r="H90" s="9" t="str">
        <f t="shared" si="17"/>
        <v>B3</v>
      </c>
      <c r="I90" s="24">
        <f t="shared" si="18"/>
        <v>0.6705882352941176</v>
      </c>
      <c r="J90" s="24">
        <f t="shared" si="19"/>
        <v>0.7019607843137254</v>
      </c>
      <c r="K90" s="4" t="s">
        <v>3</v>
      </c>
      <c r="L90" s="130" t="s">
        <v>233</v>
      </c>
      <c r="M90" s="130" t="s">
        <v>246</v>
      </c>
    </row>
    <row r="91" spans="1:13" ht="12.75">
      <c r="A91" s="164"/>
      <c r="B91" s="167"/>
      <c r="C91" s="164"/>
      <c r="D91" s="167"/>
      <c r="E91" s="99">
        <v>180</v>
      </c>
      <c r="F91" s="99">
        <v>188</v>
      </c>
      <c r="G91" s="8" t="str">
        <f t="shared" si="16"/>
        <v>B4</v>
      </c>
      <c r="H91" s="9" t="str">
        <f t="shared" si="17"/>
        <v>BC</v>
      </c>
      <c r="I91" s="24">
        <f t="shared" si="18"/>
        <v>0.7058823529411765</v>
      </c>
      <c r="J91" s="24">
        <f t="shared" si="19"/>
        <v>0.7372549019607844</v>
      </c>
      <c r="K91" s="4" t="s">
        <v>3</v>
      </c>
      <c r="L91" s="131" t="s">
        <v>92</v>
      </c>
      <c r="M91" s="131" t="s">
        <v>92</v>
      </c>
    </row>
    <row r="92" spans="1:13" ht="12.75">
      <c r="A92" s="164"/>
      <c r="B92" s="167"/>
      <c r="C92" s="164"/>
      <c r="D92" s="167"/>
      <c r="E92" s="99">
        <v>189</v>
      </c>
      <c r="F92" s="99">
        <v>197</v>
      </c>
      <c r="G92" s="8" t="str">
        <f t="shared" si="16"/>
        <v>BD</v>
      </c>
      <c r="H92" s="9" t="str">
        <f t="shared" si="17"/>
        <v>C5</v>
      </c>
      <c r="I92" s="24">
        <f t="shared" si="18"/>
        <v>0.7411764705882353</v>
      </c>
      <c r="J92" s="24">
        <f t="shared" si="19"/>
        <v>0.7725490196078432</v>
      </c>
      <c r="K92" s="4" t="s">
        <v>3</v>
      </c>
      <c r="L92" s="130" t="s">
        <v>234</v>
      </c>
      <c r="M92" s="130" t="s">
        <v>247</v>
      </c>
    </row>
    <row r="93" spans="1:13" ht="14.25" customHeight="1">
      <c r="A93" s="164"/>
      <c r="B93" s="167"/>
      <c r="C93" s="164"/>
      <c r="D93" s="167"/>
      <c r="E93" s="99">
        <v>198</v>
      </c>
      <c r="F93" s="99">
        <v>206</v>
      </c>
      <c r="G93" s="8" t="str">
        <f t="shared" si="16"/>
        <v>C6</v>
      </c>
      <c r="H93" s="9" t="str">
        <f t="shared" si="17"/>
        <v>CE</v>
      </c>
      <c r="I93" s="24">
        <f t="shared" si="18"/>
        <v>0.7764705882352941</v>
      </c>
      <c r="J93" s="24">
        <f t="shared" si="19"/>
        <v>0.807843137254902</v>
      </c>
      <c r="K93" s="4" t="s">
        <v>3</v>
      </c>
      <c r="L93" s="131" t="s">
        <v>93</v>
      </c>
      <c r="M93" s="131" t="s">
        <v>93</v>
      </c>
    </row>
    <row r="94" spans="1:13" ht="12.75">
      <c r="A94" s="164"/>
      <c r="B94" s="167"/>
      <c r="C94" s="164"/>
      <c r="D94" s="167"/>
      <c r="E94" s="99">
        <v>207</v>
      </c>
      <c r="F94" s="99">
        <v>215</v>
      </c>
      <c r="G94" s="8" t="str">
        <f t="shared" si="16"/>
        <v>CF</v>
      </c>
      <c r="H94" s="9" t="str">
        <f t="shared" si="17"/>
        <v>D7</v>
      </c>
      <c r="I94" s="24">
        <f t="shared" si="18"/>
        <v>0.8117647058823529</v>
      </c>
      <c r="J94" s="24">
        <f t="shared" si="19"/>
        <v>0.8431372549019608</v>
      </c>
      <c r="K94" s="4" t="s">
        <v>3</v>
      </c>
      <c r="L94" s="130" t="s">
        <v>235</v>
      </c>
      <c r="M94" s="130" t="s">
        <v>248</v>
      </c>
    </row>
    <row r="95" spans="1:13" ht="15.75" customHeight="1">
      <c r="A95" s="164"/>
      <c r="B95" s="167"/>
      <c r="C95" s="164"/>
      <c r="D95" s="167"/>
      <c r="E95" s="99">
        <v>216</v>
      </c>
      <c r="F95" s="99">
        <v>224</v>
      </c>
      <c r="G95" s="8" t="str">
        <f t="shared" si="16"/>
        <v>D8</v>
      </c>
      <c r="H95" s="9" t="str">
        <f t="shared" si="17"/>
        <v>E0</v>
      </c>
      <c r="I95" s="24">
        <f t="shared" si="18"/>
        <v>0.8470588235294118</v>
      </c>
      <c r="J95" s="24">
        <f t="shared" si="19"/>
        <v>0.8784313725490196</v>
      </c>
      <c r="K95" s="4" t="s">
        <v>3</v>
      </c>
      <c r="L95" s="131" t="s">
        <v>94</v>
      </c>
      <c r="M95" s="131" t="s">
        <v>94</v>
      </c>
    </row>
    <row r="96" spans="1:13" ht="12.75">
      <c r="A96" s="164"/>
      <c r="B96" s="167"/>
      <c r="C96" s="164"/>
      <c r="D96" s="167"/>
      <c r="E96" s="99">
        <v>225</v>
      </c>
      <c r="F96" s="99">
        <v>233</v>
      </c>
      <c r="G96" s="8" t="str">
        <f t="shared" si="16"/>
        <v>E1</v>
      </c>
      <c r="H96" s="9" t="str">
        <f t="shared" si="17"/>
        <v>E9</v>
      </c>
      <c r="I96" s="24">
        <f t="shared" si="18"/>
        <v>0.8823529411764706</v>
      </c>
      <c r="J96" s="24">
        <f t="shared" si="19"/>
        <v>0.9137254901960784</v>
      </c>
      <c r="K96" s="4" t="s">
        <v>3</v>
      </c>
      <c r="L96" s="130" t="s">
        <v>236</v>
      </c>
      <c r="M96" s="130" t="s">
        <v>249</v>
      </c>
    </row>
    <row r="97" spans="1:13" ht="12.75">
      <c r="A97" s="164"/>
      <c r="B97" s="167"/>
      <c r="C97" s="164"/>
      <c r="D97" s="167"/>
      <c r="E97" s="99">
        <v>234</v>
      </c>
      <c r="F97" s="99">
        <v>242</v>
      </c>
      <c r="G97" s="8" t="str">
        <f t="shared" si="16"/>
        <v>EA</v>
      </c>
      <c r="H97" s="9" t="str">
        <f t="shared" si="17"/>
        <v>F2</v>
      </c>
      <c r="I97" s="24">
        <f t="shared" si="18"/>
        <v>0.9176470588235294</v>
      </c>
      <c r="J97" s="24">
        <f t="shared" si="19"/>
        <v>0.9490196078431372</v>
      </c>
      <c r="K97" s="4" t="s">
        <v>3</v>
      </c>
      <c r="L97" s="131" t="s">
        <v>95</v>
      </c>
      <c r="M97" s="131" t="s">
        <v>95</v>
      </c>
    </row>
    <row r="98" spans="1:13" ht="12.75">
      <c r="A98" s="164"/>
      <c r="B98" s="167"/>
      <c r="C98" s="164"/>
      <c r="D98" s="167"/>
      <c r="E98" s="99">
        <v>243</v>
      </c>
      <c r="F98" s="99">
        <v>255</v>
      </c>
      <c r="G98" s="8" t="str">
        <f t="shared" si="16"/>
        <v>F3</v>
      </c>
      <c r="H98" s="9" t="str">
        <f t="shared" si="17"/>
        <v>FF</v>
      </c>
      <c r="I98" s="24">
        <f t="shared" si="18"/>
        <v>0.9529411764705882</v>
      </c>
      <c r="J98" s="24">
        <f t="shared" si="19"/>
        <v>1</v>
      </c>
      <c r="K98" s="4" t="s">
        <v>3</v>
      </c>
      <c r="L98" s="130" t="s">
        <v>237</v>
      </c>
      <c r="M98" s="130" t="s">
        <v>250</v>
      </c>
    </row>
    <row r="99" spans="1:13" ht="15.75" customHeight="1">
      <c r="A99" s="164"/>
      <c r="B99" s="167"/>
      <c r="C99" s="164"/>
      <c r="D99" s="167"/>
      <c r="E99" s="53"/>
      <c r="F99" s="53"/>
      <c r="G99" s="54"/>
      <c r="H99" s="54"/>
      <c r="I99" s="53"/>
      <c r="J99" s="53"/>
      <c r="K99" s="35"/>
      <c r="L99" s="71" t="s">
        <v>79</v>
      </c>
      <c r="M99" s="71" t="s">
        <v>80</v>
      </c>
    </row>
    <row r="100" spans="1:13" ht="15.75" customHeight="1">
      <c r="A100" s="164"/>
      <c r="B100" s="167"/>
      <c r="C100" s="164"/>
      <c r="D100" s="167"/>
      <c r="E100" s="16">
        <v>0</v>
      </c>
      <c r="F100" s="16">
        <v>255</v>
      </c>
      <c r="G100" s="8" t="str">
        <f>_XLL.DEZINHEX(E100,2)</f>
        <v>00</v>
      </c>
      <c r="H100" s="9" t="str">
        <f>_XLL.DEZINHEX(F100,2)</f>
        <v>FF</v>
      </c>
      <c r="I100" s="24">
        <f>(E100/255)</f>
        <v>0</v>
      </c>
      <c r="J100" s="24">
        <f>(F100/255)</f>
        <v>1</v>
      </c>
      <c r="K100" s="4" t="s">
        <v>12</v>
      </c>
      <c r="L100" s="48" t="s">
        <v>57</v>
      </c>
      <c r="M100" s="61" t="s">
        <v>60</v>
      </c>
    </row>
    <row r="101" spans="1:13" ht="15.75" customHeight="1">
      <c r="A101" s="164"/>
      <c r="B101" s="167"/>
      <c r="C101" s="164"/>
      <c r="D101" s="167"/>
      <c r="E101" s="53"/>
      <c r="F101" s="53"/>
      <c r="G101" s="54"/>
      <c r="H101" s="54"/>
      <c r="I101" s="53"/>
      <c r="J101" s="53"/>
      <c r="K101" s="35"/>
      <c r="L101" s="71" t="s">
        <v>82</v>
      </c>
      <c r="M101" s="71" t="s">
        <v>81</v>
      </c>
    </row>
    <row r="102" spans="1:13" ht="15.75" customHeight="1">
      <c r="A102" s="164"/>
      <c r="B102" s="167"/>
      <c r="C102" s="164"/>
      <c r="D102" s="167"/>
      <c r="E102" s="16">
        <v>0</v>
      </c>
      <c r="F102" s="16">
        <v>255</v>
      </c>
      <c r="G102" s="8" t="str">
        <f>_XLL.DEZINHEX(E102,2)</f>
        <v>00</v>
      </c>
      <c r="H102" s="9" t="str">
        <f>_XLL.DEZINHEX(F102,2)</f>
        <v>FF</v>
      </c>
      <c r="I102" s="24">
        <f>(E102/255)</f>
        <v>0</v>
      </c>
      <c r="J102" s="24">
        <f>(F102/255)</f>
        <v>1</v>
      </c>
      <c r="K102" s="4" t="s">
        <v>12</v>
      </c>
      <c r="L102" s="48" t="s">
        <v>57</v>
      </c>
      <c r="M102" s="61" t="s">
        <v>60</v>
      </c>
    </row>
    <row r="103" spans="1:13" ht="15.75" customHeight="1">
      <c r="A103" s="164"/>
      <c r="B103" s="167"/>
      <c r="C103" s="164"/>
      <c r="D103" s="167"/>
      <c r="E103" s="53"/>
      <c r="F103" s="53"/>
      <c r="G103" s="54"/>
      <c r="H103" s="54"/>
      <c r="I103" s="53"/>
      <c r="J103" s="53"/>
      <c r="K103" s="35"/>
      <c r="L103" s="71" t="s">
        <v>83</v>
      </c>
      <c r="M103" s="71" t="s">
        <v>84</v>
      </c>
    </row>
    <row r="104" spans="1:13" ht="15.75" customHeight="1">
      <c r="A104" s="165"/>
      <c r="B104" s="168"/>
      <c r="C104" s="165"/>
      <c r="D104" s="168"/>
      <c r="E104" s="16">
        <v>0</v>
      </c>
      <c r="F104" s="16">
        <v>255</v>
      </c>
      <c r="G104" s="8" t="str">
        <f>_XLL.DEZINHEX(E104,2)</f>
        <v>00</v>
      </c>
      <c r="H104" s="9" t="str">
        <f>_XLL.DEZINHEX(F104,2)</f>
        <v>FF</v>
      </c>
      <c r="I104" s="24">
        <f>(E104/255)</f>
        <v>0</v>
      </c>
      <c r="J104" s="24">
        <f>(F104/255)</f>
        <v>1</v>
      </c>
      <c r="K104" s="4" t="s">
        <v>12</v>
      </c>
      <c r="L104" s="79" t="s">
        <v>58</v>
      </c>
      <c r="M104" s="80" t="s">
        <v>59</v>
      </c>
    </row>
    <row r="105" spans="1:13" ht="15">
      <c r="A105" s="163"/>
      <c r="B105" s="166"/>
      <c r="C105" s="163">
        <v>6</v>
      </c>
      <c r="D105" s="166">
        <v>8</v>
      </c>
      <c r="E105" s="34"/>
      <c r="F105" s="34"/>
      <c r="G105" s="35"/>
      <c r="H105" s="35"/>
      <c r="I105" s="34"/>
      <c r="J105" s="34"/>
      <c r="K105" s="35"/>
      <c r="L105" s="37" t="s">
        <v>53</v>
      </c>
      <c r="M105" s="37" t="s">
        <v>54</v>
      </c>
    </row>
    <row r="106" spans="1:13" ht="12.75" customHeight="1">
      <c r="A106" s="164"/>
      <c r="B106" s="167"/>
      <c r="C106" s="164"/>
      <c r="D106" s="167"/>
      <c r="E106" s="53"/>
      <c r="F106" s="53"/>
      <c r="G106" s="54"/>
      <c r="H106" s="54"/>
      <c r="I106" s="53"/>
      <c r="J106" s="53"/>
      <c r="K106" s="35"/>
      <c r="L106" s="78" t="s">
        <v>78</v>
      </c>
      <c r="M106" s="78" t="s">
        <v>77</v>
      </c>
    </row>
    <row r="107" spans="1:13" ht="12.75">
      <c r="A107" s="164"/>
      <c r="B107" s="167"/>
      <c r="C107" s="164"/>
      <c r="D107" s="167"/>
      <c r="E107" s="16">
        <v>0</v>
      </c>
      <c r="F107" s="16">
        <v>1</v>
      </c>
      <c r="G107" s="8" t="str">
        <f aca="true" t="shared" si="20" ref="G107:H120">_XLL.DEZINHEX(E107,2)</f>
        <v>00</v>
      </c>
      <c r="H107" s="9" t="str">
        <f t="shared" si="20"/>
        <v>01</v>
      </c>
      <c r="I107" s="24">
        <f aca="true" t="shared" si="21" ref="I107:J120">(E107/255)</f>
        <v>0</v>
      </c>
      <c r="J107" s="24">
        <f t="shared" si="21"/>
        <v>0.00392156862745098</v>
      </c>
      <c r="K107" s="4" t="s">
        <v>3</v>
      </c>
      <c r="L107" s="94" t="s">
        <v>0</v>
      </c>
      <c r="M107" s="90" t="s">
        <v>16</v>
      </c>
    </row>
    <row r="108" spans="1:13" ht="12.75">
      <c r="A108" s="164"/>
      <c r="B108" s="167"/>
      <c r="C108" s="164"/>
      <c r="D108" s="167"/>
      <c r="E108" s="16">
        <v>2</v>
      </c>
      <c r="F108" s="16">
        <f>E108+1</f>
        <v>3</v>
      </c>
      <c r="G108" s="8" t="str">
        <f t="shared" si="20"/>
        <v>02</v>
      </c>
      <c r="H108" s="9" t="str">
        <f t="shared" si="20"/>
        <v>03</v>
      </c>
      <c r="I108" s="24">
        <f t="shared" si="21"/>
        <v>0.00784313725490196</v>
      </c>
      <c r="J108" s="24">
        <f t="shared" si="21"/>
        <v>0.011764705882352941</v>
      </c>
      <c r="K108" s="4" t="s">
        <v>3</v>
      </c>
      <c r="L108" s="94" t="s">
        <v>85</v>
      </c>
      <c r="M108" s="90" t="s">
        <v>97</v>
      </c>
    </row>
    <row r="109" spans="1:13" ht="12.75">
      <c r="A109" s="164"/>
      <c r="B109" s="167"/>
      <c r="C109" s="164"/>
      <c r="D109" s="167"/>
      <c r="E109" s="16">
        <f>F108+1</f>
        <v>4</v>
      </c>
      <c r="F109" s="16">
        <f>E109+1</f>
        <v>5</v>
      </c>
      <c r="G109" s="8" t="str">
        <f t="shared" si="20"/>
        <v>04</v>
      </c>
      <c r="H109" s="9" t="str">
        <f t="shared" si="20"/>
        <v>05</v>
      </c>
      <c r="I109" s="24">
        <f t="shared" si="21"/>
        <v>0.01568627450980392</v>
      </c>
      <c r="J109" s="24">
        <f t="shared" si="21"/>
        <v>0.0196078431372549</v>
      </c>
      <c r="K109" s="4" t="s">
        <v>3</v>
      </c>
      <c r="L109" s="94" t="s">
        <v>86</v>
      </c>
      <c r="M109" s="90" t="s">
        <v>86</v>
      </c>
    </row>
    <row r="110" spans="1:13" ht="12.75">
      <c r="A110" s="164"/>
      <c r="B110" s="167"/>
      <c r="C110" s="164"/>
      <c r="D110" s="167"/>
      <c r="E110" s="16">
        <f>F109+1</f>
        <v>6</v>
      </c>
      <c r="F110" s="16">
        <f aca="true" t="shared" si="22" ref="F110:F119">E110+1</f>
        <v>7</v>
      </c>
      <c r="G110" s="8" t="str">
        <f t="shared" si="20"/>
        <v>06</v>
      </c>
      <c r="H110" s="9" t="str">
        <f t="shared" si="20"/>
        <v>07</v>
      </c>
      <c r="I110" s="24">
        <f t="shared" si="21"/>
        <v>0.023529411764705882</v>
      </c>
      <c r="J110" s="24">
        <f t="shared" si="21"/>
        <v>0.027450980392156862</v>
      </c>
      <c r="K110" s="4" t="s">
        <v>3</v>
      </c>
      <c r="L110" s="94" t="s">
        <v>55</v>
      </c>
      <c r="M110" s="90" t="s">
        <v>55</v>
      </c>
    </row>
    <row r="111" spans="1:13" ht="12.75">
      <c r="A111" s="164"/>
      <c r="B111" s="167"/>
      <c r="C111" s="164"/>
      <c r="D111" s="167"/>
      <c r="E111" s="16">
        <f aca="true" t="shared" si="23" ref="E111:E120">F110+1</f>
        <v>8</v>
      </c>
      <c r="F111" s="16">
        <f t="shared" si="22"/>
        <v>9</v>
      </c>
      <c r="G111" s="8" t="str">
        <f t="shared" si="20"/>
        <v>08</v>
      </c>
      <c r="H111" s="9" t="str">
        <f t="shared" si="20"/>
        <v>09</v>
      </c>
      <c r="I111" s="24">
        <f t="shared" si="21"/>
        <v>0.03137254901960784</v>
      </c>
      <c r="J111" s="24">
        <f t="shared" si="21"/>
        <v>0.03529411764705882</v>
      </c>
      <c r="K111" s="4" t="s">
        <v>3</v>
      </c>
      <c r="L111" s="94" t="s">
        <v>56</v>
      </c>
      <c r="M111" s="90" t="s">
        <v>56</v>
      </c>
    </row>
    <row r="112" spans="1:13" ht="12.75">
      <c r="A112" s="164"/>
      <c r="B112" s="167"/>
      <c r="C112" s="164"/>
      <c r="D112" s="167"/>
      <c r="E112" s="16">
        <f t="shared" si="23"/>
        <v>10</v>
      </c>
      <c r="F112" s="16">
        <f t="shared" si="22"/>
        <v>11</v>
      </c>
      <c r="G112" s="8" t="str">
        <f t="shared" si="20"/>
        <v>0A</v>
      </c>
      <c r="H112" s="9" t="str">
        <f t="shared" si="20"/>
        <v>0B</v>
      </c>
      <c r="I112" s="24">
        <f t="shared" si="21"/>
        <v>0.0392156862745098</v>
      </c>
      <c r="J112" s="24">
        <f t="shared" si="21"/>
        <v>0.043137254901960784</v>
      </c>
      <c r="K112" s="4" t="s">
        <v>3</v>
      </c>
      <c r="L112" s="94" t="s">
        <v>87</v>
      </c>
      <c r="M112" s="90" t="s">
        <v>87</v>
      </c>
    </row>
    <row r="113" spans="1:13" ht="12.75">
      <c r="A113" s="164"/>
      <c r="B113" s="167"/>
      <c r="C113" s="164"/>
      <c r="D113" s="167"/>
      <c r="E113" s="16">
        <f t="shared" si="23"/>
        <v>12</v>
      </c>
      <c r="F113" s="16">
        <f t="shared" si="22"/>
        <v>13</v>
      </c>
      <c r="G113" s="8" t="str">
        <f t="shared" si="20"/>
        <v>0C</v>
      </c>
      <c r="H113" s="9" t="str">
        <f t="shared" si="20"/>
        <v>0D</v>
      </c>
      <c r="I113" s="24">
        <f t="shared" si="21"/>
        <v>0.047058823529411764</v>
      </c>
      <c r="J113" s="24">
        <f t="shared" si="21"/>
        <v>0.050980392156862744</v>
      </c>
      <c r="K113" s="4" t="s">
        <v>3</v>
      </c>
      <c r="L113" s="94" t="s">
        <v>88</v>
      </c>
      <c r="M113" s="90" t="s">
        <v>88</v>
      </c>
    </row>
    <row r="114" spans="1:13" ht="12.75">
      <c r="A114" s="164"/>
      <c r="B114" s="167"/>
      <c r="C114" s="164"/>
      <c r="D114" s="167"/>
      <c r="E114" s="16">
        <f t="shared" si="23"/>
        <v>14</v>
      </c>
      <c r="F114" s="16">
        <f t="shared" si="22"/>
        <v>15</v>
      </c>
      <c r="G114" s="8" t="str">
        <f t="shared" si="20"/>
        <v>0E</v>
      </c>
      <c r="H114" s="9" t="str">
        <f t="shared" si="20"/>
        <v>0F</v>
      </c>
      <c r="I114" s="24">
        <f t="shared" si="21"/>
        <v>0.054901960784313725</v>
      </c>
      <c r="J114" s="24">
        <f t="shared" si="21"/>
        <v>0.058823529411764705</v>
      </c>
      <c r="K114" s="4" t="s">
        <v>3</v>
      </c>
      <c r="L114" s="94" t="s">
        <v>89</v>
      </c>
      <c r="M114" s="90" t="s">
        <v>89</v>
      </c>
    </row>
    <row r="115" spans="1:13" ht="14.25" customHeight="1">
      <c r="A115" s="164"/>
      <c r="B115" s="167"/>
      <c r="C115" s="164"/>
      <c r="D115" s="167"/>
      <c r="E115" s="16">
        <f t="shared" si="23"/>
        <v>16</v>
      </c>
      <c r="F115" s="16">
        <f t="shared" si="22"/>
        <v>17</v>
      </c>
      <c r="G115" s="8" t="str">
        <f t="shared" si="20"/>
        <v>10</v>
      </c>
      <c r="H115" s="9" t="str">
        <f t="shared" si="20"/>
        <v>11</v>
      </c>
      <c r="I115" s="24">
        <f t="shared" si="21"/>
        <v>0.06274509803921569</v>
      </c>
      <c r="J115" s="24">
        <f t="shared" si="21"/>
        <v>0.06666666666666667</v>
      </c>
      <c r="K115" s="4" t="s">
        <v>3</v>
      </c>
      <c r="L115" s="94" t="s">
        <v>90</v>
      </c>
      <c r="M115" s="90" t="s">
        <v>90</v>
      </c>
    </row>
    <row r="116" spans="1:13" ht="12.75">
      <c r="A116" s="164"/>
      <c r="B116" s="167"/>
      <c r="C116" s="164"/>
      <c r="D116" s="167"/>
      <c r="E116" s="16">
        <f t="shared" si="23"/>
        <v>18</v>
      </c>
      <c r="F116" s="16">
        <f t="shared" si="22"/>
        <v>19</v>
      </c>
      <c r="G116" s="8" t="str">
        <f t="shared" si="20"/>
        <v>12</v>
      </c>
      <c r="H116" s="9" t="str">
        <f t="shared" si="20"/>
        <v>13</v>
      </c>
      <c r="I116" s="24">
        <f t="shared" si="21"/>
        <v>0.07058823529411765</v>
      </c>
      <c r="J116" s="24">
        <f t="shared" si="21"/>
        <v>0.07450980392156863</v>
      </c>
      <c r="K116" s="4" t="s">
        <v>3</v>
      </c>
      <c r="L116" s="94" t="s">
        <v>91</v>
      </c>
      <c r="M116" s="90" t="s">
        <v>91</v>
      </c>
    </row>
    <row r="117" spans="1:13" ht="12.75">
      <c r="A117" s="164"/>
      <c r="B117" s="167"/>
      <c r="C117" s="164"/>
      <c r="D117" s="167"/>
      <c r="E117" s="16">
        <f t="shared" si="23"/>
        <v>20</v>
      </c>
      <c r="F117" s="16">
        <f t="shared" si="22"/>
        <v>21</v>
      </c>
      <c r="G117" s="8" t="str">
        <f t="shared" si="20"/>
        <v>14</v>
      </c>
      <c r="H117" s="9" t="str">
        <f t="shared" si="20"/>
        <v>15</v>
      </c>
      <c r="I117" s="24">
        <f t="shared" si="21"/>
        <v>0.0784313725490196</v>
      </c>
      <c r="J117" s="24">
        <f t="shared" si="21"/>
        <v>0.08235294117647059</v>
      </c>
      <c r="K117" s="4" t="s">
        <v>3</v>
      </c>
      <c r="L117" s="94" t="s">
        <v>92</v>
      </c>
      <c r="M117" s="90" t="s">
        <v>92</v>
      </c>
    </row>
    <row r="118" spans="1:13" ht="12.75">
      <c r="A118" s="164"/>
      <c r="B118" s="167"/>
      <c r="C118" s="164"/>
      <c r="D118" s="167"/>
      <c r="E118" s="16">
        <f t="shared" si="23"/>
        <v>22</v>
      </c>
      <c r="F118" s="16">
        <f t="shared" si="22"/>
        <v>23</v>
      </c>
      <c r="G118" s="8" t="str">
        <f t="shared" si="20"/>
        <v>16</v>
      </c>
      <c r="H118" s="9" t="str">
        <f t="shared" si="20"/>
        <v>17</v>
      </c>
      <c r="I118" s="24">
        <f t="shared" si="21"/>
        <v>0.08627450980392157</v>
      </c>
      <c r="J118" s="24">
        <f t="shared" si="21"/>
        <v>0.09019607843137255</v>
      </c>
      <c r="K118" s="4" t="s">
        <v>3</v>
      </c>
      <c r="L118" s="94" t="s">
        <v>93</v>
      </c>
      <c r="M118" s="90" t="s">
        <v>93</v>
      </c>
    </row>
    <row r="119" spans="1:13" ht="12.75">
      <c r="A119" s="164"/>
      <c r="B119" s="167"/>
      <c r="C119" s="164"/>
      <c r="D119" s="167"/>
      <c r="E119" s="16">
        <f t="shared" si="23"/>
        <v>24</v>
      </c>
      <c r="F119" s="16">
        <f t="shared" si="22"/>
        <v>25</v>
      </c>
      <c r="G119" s="8" t="str">
        <f t="shared" si="20"/>
        <v>18</v>
      </c>
      <c r="H119" s="9" t="str">
        <f t="shared" si="20"/>
        <v>19</v>
      </c>
      <c r="I119" s="24">
        <f t="shared" si="21"/>
        <v>0.09411764705882353</v>
      </c>
      <c r="J119" s="24">
        <f t="shared" si="21"/>
        <v>0.09803921568627451</v>
      </c>
      <c r="K119" s="4" t="s">
        <v>3</v>
      </c>
      <c r="L119" s="94" t="s">
        <v>94</v>
      </c>
      <c r="M119" s="90" t="s">
        <v>94</v>
      </c>
    </row>
    <row r="120" spans="1:13" ht="12.75">
      <c r="A120" s="164"/>
      <c r="B120" s="167"/>
      <c r="C120" s="164"/>
      <c r="D120" s="167"/>
      <c r="E120" s="16">
        <f t="shared" si="23"/>
        <v>26</v>
      </c>
      <c r="F120" s="16">
        <f>E120+1</f>
        <v>27</v>
      </c>
      <c r="G120" s="8" t="str">
        <f t="shared" si="20"/>
        <v>1A</v>
      </c>
      <c r="H120" s="9" t="str">
        <f t="shared" si="20"/>
        <v>1B</v>
      </c>
      <c r="I120" s="24">
        <f t="shared" si="21"/>
        <v>0.10196078431372549</v>
      </c>
      <c r="J120" s="24">
        <f t="shared" si="21"/>
        <v>0.10588235294117647</v>
      </c>
      <c r="K120" s="4" t="s">
        <v>3</v>
      </c>
      <c r="L120" s="94" t="s">
        <v>95</v>
      </c>
      <c r="M120" s="90" t="s">
        <v>95</v>
      </c>
    </row>
    <row r="121" spans="1:13" ht="12.75">
      <c r="A121" s="164"/>
      <c r="B121" s="167"/>
      <c r="C121" s="164"/>
      <c r="D121" s="167"/>
      <c r="E121" s="53"/>
      <c r="F121" s="16"/>
      <c r="G121" s="54"/>
      <c r="H121" s="54"/>
      <c r="I121" s="53"/>
      <c r="J121" s="53"/>
      <c r="K121" s="35"/>
      <c r="L121" s="78" t="s">
        <v>115</v>
      </c>
      <c r="M121" s="78" t="s">
        <v>151</v>
      </c>
    </row>
    <row r="122" spans="1:13" ht="12.75">
      <c r="A122" s="164"/>
      <c r="B122" s="167"/>
      <c r="C122" s="164"/>
      <c r="D122" s="167"/>
      <c r="E122" s="16">
        <f>F120+1</f>
        <v>28</v>
      </c>
      <c r="F122" s="16">
        <v>29</v>
      </c>
      <c r="G122" s="8" t="str">
        <f aca="true" t="shared" si="24" ref="G122:H135">_XLL.DEZINHEX(E122,2)</f>
        <v>1C</v>
      </c>
      <c r="H122" s="9" t="str">
        <f t="shared" si="24"/>
        <v>1D</v>
      </c>
      <c r="I122" s="24">
        <f aca="true" t="shared" si="25" ref="I122:J135">(E122/255)</f>
        <v>0.10980392156862745</v>
      </c>
      <c r="J122" s="24">
        <f t="shared" si="25"/>
        <v>0.11372549019607843</v>
      </c>
      <c r="K122" s="4" t="s">
        <v>3</v>
      </c>
      <c r="L122" s="94" t="s">
        <v>0</v>
      </c>
      <c r="M122" s="90" t="s">
        <v>16</v>
      </c>
    </row>
    <row r="123" spans="1:13" ht="12.75">
      <c r="A123" s="164"/>
      <c r="B123" s="167"/>
      <c r="C123" s="164"/>
      <c r="D123" s="167"/>
      <c r="E123" s="16">
        <f>F122+1</f>
        <v>30</v>
      </c>
      <c r="F123" s="16">
        <f aca="true" t="shared" si="26" ref="F123:F135">E123+1</f>
        <v>31</v>
      </c>
      <c r="G123" s="8" t="str">
        <f t="shared" si="24"/>
        <v>1E</v>
      </c>
      <c r="H123" s="9" t="str">
        <f t="shared" si="24"/>
        <v>1F</v>
      </c>
      <c r="I123" s="24">
        <f t="shared" si="25"/>
        <v>0.11764705882352941</v>
      </c>
      <c r="J123" s="24">
        <f t="shared" si="25"/>
        <v>0.12156862745098039</v>
      </c>
      <c r="K123" s="4" t="s">
        <v>3</v>
      </c>
      <c r="L123" s="94" t="s">
        <v>85</v>
      </c>
      <c r="M123" s="90" t="s">
        <v>97</v>
      </c>
    </row>
    <row r="124" spans="1:13" ht="12.75">
      <c r="A124" s="164"/>
      <c r="B124" s="167"/>
      <c r="C124" s="164"/>
      <c r="D124" s="167"/>
      <c r="E124" s="16">
        <f aca="true" t="shared" si="27" ref="E124:E135">F123+1</f>
        <v>32</v>
      </c>
      <c r="F124" s="16">
        <f t="shared" si="26"/>
        <v>33</v>
      </c>
      <c r="G124" s="8" t="str">
        <f t="shared" si="24"/>
        <v>20</v>
      </c>
      <c r="H124" s="9" t="str">
        <f t="shared" si="24"/>
        <v>21</v>
      </c>
      <c r="I124" s="24">
        <f t="shared" si="25"/>
        <v>0.12549019607843137</v>
      </c>
      <c r="J124" s="24">
        <f t="shared" si="25"/>
        <v>0.12941176470588237</v>
      </c>
      <c r="K124" s="4" t="s">
        <v>3</v>
      </c>
      <c r="L124" s="94" t="s">
        <v>86</v>
      </c>
      <c r="M124" s="90" t="s">
        <v>86</v>
      </c>
    </row>
    <row r="125" spans="1:13" ht="12.75">
      <c r="A125" s="164"/>
      <c r="B125" s="167"/>
      <c r="C125" s="164"/>
      <c r="D125" s="167"/>
      <c r="E125" s="16">
        <f t="shared" si="27"/>
        <v>34</v>
      </c>
      <c r="F125" s="16">
        <f t="shared" si="26"/>
        <v>35</v>
      </c>
      <c r="G125" s="8" t="str">
        <f t="shared" si="24"/>
        <v>22</v>
      </c>
      <c r="H125" s="9" t="str">
        <f t="shared" si="24"/>
        <v>23</v>
      </c>
      <c r="I125" s="24">
        <f t="shared" si="25"/>
        <v>0.13333333333333333</v>
      </c>
      <c r="J125" s="24">
        <f t="shared" si="25"/>
        <v>0.13725490196078433</v>
      </c>
      <c r="K125" s="4" t="s">
        <v>3</v>
      </c>
      <c r="L125" s="94" t="s">
        <v>55</v>
      </c>
      <c r="M125" s="90" t="s">
        <v>55</v>
      </c>
    </row>
    <row r="126" spans="1:13" ht="12.75">
      <c r="A126" s="164"/>
      <c r="B126" s="167"/>
      <c r="C126" s="164"/>
      <c r="D126" s="167"/>
      <c r="E126" s="16">
        <f t="shared" si="27"/>
        <v>36</v>
      </c>
      <c r="F126" s="16">
        <f t="shared" si="26"/>
        <v>37</v>
      </c>
      <c r="G126" s="8" t="str">
        <f t="shared" si="24"/>
        <v>24</v>
      </c>
      <c r="H126" s="9" t="str">
        <f t="shared" si="24"/>
        <v>25</v>
      </c>
      <c r="I126" s="24">
        <f t="shared" si="25"/>
        <v>0.1411764705882353</v>
      </c>
      <c r="J126" s="24">
        <f t="shared" si="25"/>
        <v>0.1450980392156863</v>
      </c>
      <c r="K126" s="4" t="s">
        <v>3</v>
      </c>
      <c r="L126" s="94" t="s">
        <v>56</v>
      </c>
      <c r="M126" s="90" t="s">
        <v>56</v>
      </c>
    </row>
    <row r="127" spans="1:13" ht="12.75">
      <c r="A127" s="164"/>
      <c r="B127" s="167"/>
      <c r="C127" s="164"/>
      <c r="D127" s="167"/>
      <c r="E127" s="16">
        <f t="shared" si="27"/>
        <v>38</v>
      </c>
      <c r="F127" s="16">
        <f t="shared" si="26"/>
        <v>39</v>
      </c>
      <c r="G127" s="8" t="str">
        <f t="shared" si="24"/>
        <v>26</v>
      </c>
      <c r="H127" s="9" t="str">
        <f t="shared" si="24"/>
        <v>27</v>
      </c>
      <c r="I127" s="24">
        <f t="shared" si="25"/>
        <v>0.14901960784313725</v>
      </c>
      <c r="J127" s="24">
        <f t="shared" si="25"/>
        <v>0.15294117647058825</v>
      </c>
      <c r="K127" s="4" t="s">
        <v>3</v>
      </c>
      <c r="L127" s="94" t="s">
        <v>87</v>
      </c>
      <c r="M127" s="90" t="s">
        <v>87</v>
      </c>
    </row>
    <row r="128" spans="1:13" ht="12.75">
      <c r="A128" s="164"/>
      <c r="B128" s="167"/>
      <c r="C128" s="164"/>
      <c r="D128" s="167"/>
      <c r="E128" s="16">
        <f t="shared" si="27"/>
        <v>40</v>
      </c>
      <c r="F128" s="16">
        <f t="shared" si="26"/>
        <v>41</v>
      </c>
      <c r="G128" s="8" t="str">
        <f t="shared" si="24"/>
        <v>28</v>
      </c>
      <c r="H128" s="9" t="str">
        <f t="shared" si="24"/>
        <v>29</v>
      </c>
      <c r="I128" s="24">
        <f t="shared" si="25"/>
        <v>0.1568627450980392</v>
      </c>
      <c r="J128" s="24">
        <f t="shared" si="25"/>
        <v>0.1607843137254902</v>
      </c>
      <c r="K128" s="4" t="s">
        <v>3</v>
      </c>
      <c r="L128" s="94" t="s">
        <v>88</v>
      </c>
      <c r="M128" s="90" t="s">
        <v>88</v>
      </c>
    </row>
    <row r="129" spans="1:13" ht="12.75">
      <c r="A129" s="164"/>
      <c r="B129" s="167"/>
      <c r="C129" s="164"/>
      <c r="D129" s="167"/>
      <c r="E129" s="16">
        <f t="shared" si="27"/>
        <v>42</v>
      </c>
      <c r="F129" s="16">
        <f t="shared" si="26"/>
        <v>43</v>
      </c>
      <c r="G129" s="8" t="str">
        <f t="shared" si="24"/>
        <v>2A</v>
      </c>
      <c r="H129" s="9" t="str">
        <f t="shared" si="24"/>
        <v>2B</v>
      </c>
      <c r="I129" s="24">
        <f t="shared" si="25"/>
        <v>0.16470588235294117</v>
      </c>
      <c r="J129" s="24">
        <f t="shared" si="25"/>
        <v>0.16862745098039217</v>
      </c>
      <c r="K129" s="4" t="s">
        <v>3</v>
      </c>
      <c r="L129" s="94" t="s">
        <v>89</v>
      </c>
      <c r="M129" s="90" t="s">
        <v>89</v>
      </c>
    </row>
    <row r="130" spans="1:13" ht="12.75">
      <c r="A130" s="164"/>
      <c r="B130" s="167"/>
      <c r="C130" s="164"/>
      <c r="D130" s="167"/>
      <c r="E130" s="16">
        <f t="shared" si="27"/>
        <v>44</v>
      </c>
      <c r="F130" s="16">
        <f t="shared" si="26"/>
        <v>45</v>
      </c>
      <c r="G130" s="8" t="str">
        <f t="shared" si="24"/>
        <v>2C</v>
      </c>
      <c r="H130" s="9" t="str">
        <f t="shared" si="24"/>
        <v>2D</v>
      </c>
      <c r="I130" s="24">
        <f t="shared" si="25"/>
        <v>0.17254901960784313</v>
      </c>
      <c r="J130" s="24">
        <f t="shared" si="25"/>
        <v>0.17647058823529413</v>
      </c>
      <c r="K130" s="4" t="s">
        <v>3</v>
      </c>
      <c r="L130" s="94" t="s">
        <v>90</v>
      </c>
      <c r="M130" s="90" t="s">
        <v>90</v>
      </c>
    </row>
    <row r="131" spans="1:13" ht="12.75">
      <c r="A131" s="164"/>
      <c r="B131" s="167"/>
      <c r="C131" s="164"/>
      <c r="D131" s="167"/>
      <c r="E131" s="16">
        <f t="shared" si="27"/>
        <v>46</v>
      </c>
      <c r="F131" s="16">
        <f t="shared" si="26"/>
        <v>47</v>
      </c>
      <c r="G131" s="8" t="str">
        <f t="shared" si="24"/>
        <v>2E</v>
      </c>
      <c r="H131" s="9" t="str">
        <f t="shared" si="24"/>
        <v>2F</v>
      </c>
      <c r="I131" s="24">
        <f t="shared" si="25"/>
        <v>0.1803921568627451</v>
      </c>
      <c r="J131" s="24">
        <f t="shared" si="25"/>
        <v>0.1843137254901961</v>
      </c>
      <c r="K131" s="4" t="s">
        <v>3</v>
      </c>
      <c r="L131" s="94" t="s">
        <v>91</v>
      </c>
      <c r="M131" s="90" t="s">
        <v>91</v>
      </c>
    </row>
    <row r="132" spans="1:13" ht="12.75">
      <c r="A132" s="164"/>
      <c r="B132" s="167"/>
      <c r="C132" s="164"/>
      <c r="D132" s="167"/>
      <c r="E132" s="16">
        <f t="shared" si="27"/>
        <v>48</v>
      </c>
      <c r="F132" s="16">
        <f t="shared" si="26"/>
        <v>49</v>
      </c>
      <c r="G132" s="8" t="str">
        <f t="shared" si="24"/>
        <v>30</v>
      </c>
      <c r="H132" s="9" t="str">
        <f t="shared" si="24"/>
        <v>31</v>
      </c>
      <c r="I132" s="24">
        <f t="shared" si="25"/>
        <v>0.18823529411764706</v>
      </c>
      <c r="J132" s="24">
        <f t="shared" si="25"/>
        <v>0.19215686274509805</v>
      </c>
      <c r="K132" s="4" t="s">
        <v>3</v>
      </c>
      <c r="L132" s="94" t="s">
        <v>92</v>
      </c>
      <c r="M132" s="90" t="s">
        <v>92</v>
      </c>
    </row>
    <row r="133" spans="1:13" ht="12.75">
      <c r="A133" s="164"/>
      <c r="B133" s="167"/>
      <c r="C133" s="164"/>
      <c r="D133" s="167"/>
      <c r="E133" s="16">
        <f t="shared" si="27"/>
        <v>50</v>
      </c>
      <c r="F133" s="16">
        <f t="shared" si="26"/>
        <v>51</v>
      </c>
      <c r="G133" s="8" t="str">
        <f t="shared" si="24"/>
        <v>32</v>
      </c>
      <c r="H133" s="9" t="str">
        <f t="shared" si="24"/>
        <v>33</v>
      </c>
      <c r="I133" s="24">
        <f t="shared" si="25"/>
        <v>0.19607843137254902</v>
      </c>
      <c r="J133" s="24">
        <f t="shared" si="25"/>
        <v>0.2</v>
      </c>
      <c r="K133" s="4" t="s">
        <v>3</v>
      </c>
      <c r="L133" s="94" t="s">
        <v>93</v>
      </c>
      <c r="M133" s="90" t="s">
        <v>93</v>
      </c>
    </row>
    <row r="134" spans="1:13" ht="12.75">
      <c r="A134" s="164"/>
      <c r="B134" s="167"/>
      <c r="C134" s="164"/>
      <c r="D134" s="167"/>
      <c r="E134" s="16">
        <f t="shared" si="27"/>
        <v>52</v>
      </c>
      <c r="F134" s="16">
        <f t="shared" si="26"/>
        <v>53</v>
      </c>
      <c r="G134" s="8" t="str">
        <f t="shared" si="24"/>
        <v>34</v>
      </c>
      <c r="H134" s="9" t="str">
        <f t="shared" si="24"/>
        <v>35</v>
      </c>
      <c r="I134" s="24">
        <f t="shared" si="25"/>
        <v>0.20392156862745098</v>
      </c>
      <c r="J134" s="24">
        <f t="shared" si="25"/>
        <v>0.20784313725490197</v>
      </c>
      <c r="K134" s="4" t="s">
        <v>3</v>
      </c>
      <c r="L134" s="94" t="s">
        <v>94</v>
      </c>
      <c r="M134" s="90" t="s">
        <v>94</v>
      </c>
    </row>
    <row r="135" spans="1:13" ht="12.75">
      <c r="A135" s="164"/>
      <c r="B135" s="167"/>
      <c r="C135" s="164"/>
      <c r="D135" s="167"/>
      <c r="E135" s="16">
        <f t="shared" si="27"/>
        <v>54</v>
      </c>
      <c r="F135" s="16">
        <f t="shared" si="26"/>
        <v>55</v>
      </c>
      <c r="G135" s="8" t="str">
        <f t="shared" si="24"/>
        <v>36</v>
      </c>
      <c r="H135" s="9" t="str">
        <f t="shared" si="24"/>
        <v>37</v>
      </c>
      <c r="I135" s="24">
        <f t="shared" si="25"/>
        <v>0.21176470588235294</v>
      </c>
      <c r="J135" s="24">
        <f t="shared" si="25"/>
        <v>0.21568627450980393</v>
      </c>
      <c r="K135" s="4" t="s">
        <v>3</v>
      </c>
      <c r="L135" s="94" t="s">
        <v>95</v>
      </c>
      <c r="M135" s="90" t="s">
        <v>95</v>
      </c>
    </row>
    <row r="136" spans="1:13" ht="12.75">
      <c r="A136" s="164"/>
      <c r="B136" s="167"/>
      <c r="C136" s="164"/>
      <c r="D136" s="167"/>
      <c r="E136" s="53"/>
      <c r="F136" s="53"/>
      <c r="G136" s="54"/>
      <c r="H136" s="54"/>
      <c r="I136" s="53"/>
      <c r="J136" s="53"/>
      <c r="K136" s="35"/>
      <c r="L136" s="78" t="s">
        <v>121</v>
      </c>
      <c r="M136" s="78" t="s">
        <v>122</v>
      </c>
    </row>
    <row r="137" spans="1:13" ht="12.75">
      <c r="A137" s="164"/>
      <c r="B137" s="167"/>
      <c r="C137" s="164"/>
      <c r="D137" s="167"/>
      <c r="E137" s="16">
        <v>56</v>
      </c>
      <c r="F137" s="16">
        <f>E137+11</f>
        <v>67</v>
      </c>
      <c r="G137" s="8" t="str">
        <f aca="true" t="shared" si="28" ref="G137:H150">_XLL.DEZINHEX(E137,2)</f>
        <v>38</v>
      </c>
      <c r="H137" s="9" t="str">
        <f t="shared" si="28"/>
        <v>43</v>
      </c>
      <c r="I137" s="24">
        <f aca="true" t="shared" si="29" ref="I137:J150">(E137/255)</f>
        <v>0.2196078431372549</v>
      </c>
      <c r="J137" s="24">
        <f t="shared" si="29"/>
        <v>0.2627450980392157</v>
      </c>
      <c r="K137" s="88" t="s">
        <v>12</v>
      </c>
      <c r="L137" s="94" t="s">
        <v>0</v>
      </c>
      <c r="M137" s="90" t="s">
        <v>16</v>
      </c>
    </row>
    <row r="138" spans="1:13" ht="12.75">
      <c r="A138" s="164"/>
      <c r="B138" s="167"/>
      <c r="C138" s="164"/>
      <c r="D138" s="167"/>
      <c r="E138" s="16">
        <f>F137+1</f>
        <v>68</v>
      </c>
      <c r="F138" s="16">
        <f aca="true" t="shared" si="30" ref="F138:F150">E138+11</f>
        <v>79</v>
      </c>
      <c r="G138" s="8" t="str">
        <f t="shared" si="28"/>
        <v>44</v>
      </c>
      <c r="H138" s="9" t="str">
        <f t="shared" si="28"/>
        <v>4F</v>
      </c>
      <c r="I138" s="24">
        <f t="shared" si="29"/>
        <v>0.26666666666666666</v>
      </c>
      <c r="J138" s="24">
        <f t="shared" si="29"/>
        <v>0.30980392156862746</v>
      </c>
      <c r="K138" s="88" t="s">
        <v>12</v>
      </c>
      <c r="L138" s="94" t="s">
        <v>85</v>
      </c>
      <c r="M138" s="90" t="s">
        <v>97</v>
      </c>
    </row>
    <row r="139" spans="1:13" ht="12.75">
      <c r="A139" s="164"/>
      <c r="B139" s="167"/>
      <c r="C139" s="164"/>
      <c r="D139" s="167"/>
      <c r="E139" s="16">
        <f aca="true" t="shared" si="31" ref="E139:E150">F138+1</f>
        <v>80</v>
      </c>
      <c r="F139" s="16">
        <f t="shared" si="30"/>
        <v>91</v>
      </c>
      <c r="G139" s="8" t="str">
        <f t="shared" si="28"/>
        <v>50</v>
      </c>
      <c r="H139" s="9" t="str">
        <f t="shared" si="28"/>
        <v>5B</v>
      </c>
      <c r="I139" s="24">
        <f t="shared" si="29"/>
        <v>0.3137254901960784</v>
      </c>
      <c r="J139" s="24">
        <f t="shared" si="29"/>
        <v>0.3568627450980392</v>
      </c>
      <c r="K139" s="88" t="s">
        <v>12</v>
      </c>
      <c r="L139" s="94" t="s">
        <v>86</v>
      </c>
      <c r="M139" s="90" t="s">
        <v>86</v>
      </c>
    </row>
    <row r="140" spans="1:13" ht="12.75">
      <c r="A140" s="164"/>
      <c r="B140" s="167"/>
      <c r="C140" s="164"/>
      <c r="D140" s="167"/>
      <c r="E140" s="16">
        <f t="shared" si="31"/>
        <v>92</v>
      </c>
      <c r="F140" s="16">
        <f t="shared" si="30"/>
        <v>103</v>
      </c>
      <c r="G140" s="8" t="str">
        <f t="shared" si="28"/>
        <v>5C</v>
      </c>
      <c r="H140" s="9" t="str">
        <f t="shared" si="28"/>
        <v>67</v>
      </c>
      <c r="I140" s="24">
        <f t="shared" si="29"/>
        <v>0.3607843137254902</v>
      </c>
      <c r="J140" s="24">
        <f t="shared" si="29"/>
        <v>0.403921568627451</v>
      </c>
      <c r="K140" s="88" t="s">
        <v>12</v>
      </c>
      <c r="L140" s="94" t="s">
        <v>55</v>
      </c>
      <c r="M140" s="90" t="s">
        <v>55</v>
      </c>
    </row>
    <row r="141" spans="1:13" ht="12.75">
      <c r="A141" s="164"/>
      <c r="B141" s="167"/>
      <c r="C141" s="164"/>
      <c r="D141" s="167"/>
      <c r="E141" s="16">
        <f t="shared" si="31"/>
        <v>104</v>
      </c>
      <c r="F141" s="16">
        <f t="shared" si="30"/>
        <v>115</v>
      </c>
      <c r="G141" s="8" t="str">
        <f t="shared" si="28"/>
        <v>68</v>
      </c>
      <c r="H141" s="9" t="str">
        <f t="shared" si="28"/>
        <v>73</v>
      </c>
      <c r="I141" s="24">
        <f t="shared" si="29"/>
        <v>0.40784313725490196</v>
      </c>
      <c r="J141" s="24">
        <f t="shared" si="29"/>
        <v>0.45098039215686275</v>
      </c>
      <c r="K141" s="88" t="s">
        <v>12</v>
      </c>
      <c r="L141" s="94" t="s">
        <v>56</v>
      </c>
      <c r="M141" s="90" t="s">
        <v>56</v>
      </c>
    </row>
    <row r="142" spans="1:13" ht="12.75">
      <c r="A142" s="164"/>
      <c r="B142" s="167"/>
      <c r="C142" s="164"/>
      <c r="D142" s="167"/>
      <c r="E142" s="16">
        <f t="shared" si="31"/>
        <v>116</v>
      </c>
      <c r="F142" s="16">
        <f t="shared" si="30"/>
        <v>127</v>
      </c>
      <c r="G142" s="8" t="str">
        <f t="shared" si="28"/>
        <v>74</v>
      </c>
      <c r="H142" s="9" t="str">
        <f t="shared" si="28"/>
        <v>7F</v>
      </c>
      <c r="I142" s="24">
        <f t="shared" si="29"/>
        <v>0.4549019607843137</v>
      </c>
      <c r="J142" s="24">
        <f t="shared" si="29"/>
        <v>0.4980392156862745</v>
      </c>
      <c r="K142" s="88" t="s">
        <v>12</v>
      </c>
      <c r="L142" s="94" t="s">
        <v>87</v>
      </c>
      <c r="M142" s="90" t="s">
        <v>87</v>
      </c>
    </row>
    <row r="143" spans="1:13" ht="12.75">
      <c r="A143" s="164"/>
      <c r="B143" s="167"/>
      <c r="C143" s="164"/>
      <c r="D143" s="167"/>
      <c r="E143" s="16">
        <f t="shared" si="31"/>
        <v>128</v>
      </c>
      <c r="F143" s="16">
        <f t="shared" si="30"/>
        <v>139</v>
      </c>
      <c r="G143" s="8" t="str">
        <f t="shared" si="28"/>
        <v>80</v>
      </c>
      <c r="H143" s="9" t="str">
        <f t="shared" si="28"/>
        <v>8B</v>
      </c>
      <c r="I143" s="24">
        <f t="shared" si="29"/>
        <v>0.5019607843137255</v>
      </c>
      <c r="J143" s="24">
        <f t="shared" si="29"/>
        <v>0.5450980392156862</v>
      </c>
      <c r="K143" s="88" t="s">
        <v>12</v>
      </c>
      <c r="L143" s="94" t="s">
        <v>88</v>
      </c>
      <c r="M143" s="90" t="s">
        <v>88</v>
      </c>
    </row>
    <row r="144" spans="1:13" ht="12.75">
      <c r="A144" s="164"/>
      <c r="B144" s="167"/>
      <c r="C144" s="164"/>
      <c r="D144" s="167"/>
      <c r="E144" s="16">
        <f t="shared" si="31"/>
        <v>140</v>
      </c>
      <c r="F144" s="16">
        <f t="shared" si="30"/>
        <v>151</v>
      </c>
      <c r="G144" s="8" t="str">
        <f t="shared" si="28"/>
        <v>8C</v>
      </c>
      <c r="H144" s="9" t="str">
        <f t="shared" si="28"/>
        <v>97</v>
      </c>
      <c r="I144" s="24">
        <f t="shared" si="29"/>
        <v>0.5490196078431373</v>
      </c>
      <c r="J144" s="24">
        <f t="shared" si="29"/>
        <v>0.592156862745098</v>
      </c>
      <c r="K144" s="88" t="s">
        <v>12</v>
      </c>
      <c r="L144" s="94" t="s">
        <v>89</v>
      </c>
      <c r="M144" s="90" t="s">
        <v>89</v>
      </c>
    </row>
    <row r="145" spans="1:13" ht="12.75">
      <c r="A145" s="164"/>
      <c r="B145" s="167"/>
      <c r="C145" s="164"/>
      <c r="D145" s="167"/>
      <c r="E145" s="16">
        <f t="shared" si="31"/>
        <v>152</v>
      </c>
      <c r="F145" s="16">
        <f t="shared" si="30"/>
        <v>163</v>
      </c>
      <c r="G145" s="8" t="str">
        <f t="shared" si="28"/>
        <v>98</v>
      </c>
      <c r="H145" s="9" t="str">
        <f t="shared" si="28"/>
        <v>A3</v>
      </c>
      <c r="I145" s="24">
        <f t="shared" si="29"/>
        <v>0.596078431372549</v>
      </c>
      <c r="J145" s="24">
        <f t="shared" si="29"/>
        <v>0.6392156862745098</v>
      </c>
      <c r="K145" s="88" t="s">
        <v>12</v>
      </c>
      <c r="L145" s="94" t="s">
        <v>90</v>
      </c>
      <c r="M145" s="90" t="s">
        <v>90</v>
      </c>
    </row>
    <row r="146" spans="1:13" ht="12.75">
      <c r="A146" s="164"/>
      <c r="B146" s="167"/>
      <c r="C146" s="164"/>
      <c r="D146" s="167"/>
      <c r="E146" s="16">
        <f t="shared" si="31"/>
        <v>164</v>
      </c>
      <c r="F146" s="16">
        <f t="shared" si="30"/>
        <v>175</v>
      </c>
      <c r="G146" s="8" t="str">
        <f t="shared" si="28"/>
        <v>A4</v>
      </c>
      <c r="H146" s="9" t="str">
        <f t="shared" si="28"/>
        <v>AF</v>
      </c>
      <c r="I146" s="24">
        <f t="shared" si="29"/>
        <v>0.6431372549019608</v>
      </c>
      <c r="J146" s="24">
        <f t="shared" si="29"/>
        <v>0.6862745098039216</v>
      </c>
      <c r="K146" s="88" t="s">
        <v>12</v>
      </c>
      <c r="L146" s="94" t="s">
        <v>91</v>
      </c>
      <c r="M146" s="90" t="s">
        <v>91</v>
      </c>
    </row>
    <row r="147" spans="1:13" ht="12.75">
      <c r="A147" s="164"/>
      <c r="B147" s="167"/>
      <c r="C147" s="164"/>
      <c r="D147" s="167"/>
      <c r="E147" s="16">
        <f t="shared" si="31"/>
        <v>176</v>
      </c>
      <c r="F147" s="16">
        <f t="shared" si="30"/>
        <v>187</v>
      </c>
      <c r="G147" s="8" t="str">
        <f t="shared" si="28"/>
        <v>B0</v>
      </c>
      <c r="H147" s="9" t="str">
        <f t="shared" si="28"/>
        <v>BB</v>
      </c>
      <c r="I147" s="24">
        <f t="shared" si="29"/>
        <v>0.6901960784313725</v>
      </c>
      <c r="J147" s="24">
        <f t="shared" si="29"/>
        <v>0.7333333333333333</v>
      </c>
      <c r="K147" s="88" t="s">
        <v>12</v>
      </c>
      <c r="L147" s="94" t="s">
        <v>92</v>
      </c>
      <c r="M147" s="90" t="s">
        <v>92</v>
      </c>
    </row>
    <row r="148" spans="1:13" ht="12.75">
      <c r="A148" s="164"/>
      <c r="B148" s="167"/>
      <c r="C148" s="164"/>
      <c r="D148" s="167"/>
      <c r="E148" s="16">
        <f t="shared" si="31"/>
        <v>188</v>
      </c>
      <c r="F148" s="16">
        <f t="shared" si="30"/>
        <v>199</v>
      </c>
      <c r="G148" s="8" t="str">
        <f t="shared" si="28"/>
        <v>BC</v>
      </c>
      <c r="H148" s="9" t="str">
        <f t="shared" si="28"/>
        <v>C7</v>
      </c>
      <c r="I148" s="24">
        <f t="shared" si="29"/>
        <v>0.7372549019607844</v>
      </c>
      <c r="J148" s="24">
        <f t="shared" si="29"/>
        <v>0.7803921568627451</v>
      </c>
      <c r="K148" s="88" t="s">
        <v>12</v>
      </c>
      <c r="L148" s="94" t="s">
        <v>93</v>
      </c>
      <c r="M148" s="90" t="s">
        <v>93</v>
      </c>
    </row>
    <row r="149" spans="1:13" ht="12.75">
      <c r="A149" s="164"/>
      <c r="B149" s="167"/>
      <c r="C149" s="164"/>
      <c r="D149" s="167"/>
      <c r="E149" s="16">
        <f t="shared" si="31"/>
        <v>200</v>
      </c>
      <c r="F149" s="16">
        <f t="shared" si="30"/>
        <v>211</v>
      </c>
      <c r="G149" s="8" t="str">
        <f t="shared" si="28"/>
        <v>C8</v>
      </c>
      <c r="H149" s="9" t="str">
        <f t="shared" si="28"/>
        <v>D3</v>
      </c>
      <c r="I149" s="24">
        <f t="shared" si="29"/>
        <v>0.7843137254901961</v>
      </c>
      <c r="J149" s="24">
        <f t="shared" si="29"/>
        <v>0.8274509803921568</v>
      </c>
      <c r="K149" s="88" t="s">
        <v>12</v>
      </c>
      <c r="L149" s="94" t="s">
        <v>94</v>
      </c>
      <c r="M149" s="90" t="s">
        <v>94</v>
      </c>
    </row>
    <row r="150" spans="1:13" ht="12.75">
      <c r="A150" s="164"/>
      <c r="B150" s="167"/>
      <c r="C150" s="164"/>
      <c r="D150" s="167"/>
      <c r="E150" s="16">
        <f t="shared" si="31"/>
        <v>212</v>
      </c>
      <c r="F150" s="16">
        <f t="shared" si="30"/>
        <v>223</v>
      </c>
      <c r="G150" s="8" t="str">
        <f t="shared" si="28"/>
        <v>D4</v>
      </c>
      <c r="H150" s="9" t="str">
        <f t="shared" si="28"/>
        <v>DF</v>
      </c>
      <c r="I150" s="24">
        <f t="shared" si="29"/>
        <v>0.8313725490196079</v>
      </c>
      <c r="J150" s="24">
        <f t="shared" si="29"/>
        <v>0.8745098039215686</v>
      </c>
      <c r="K150" s="88" t="s">
        <v>12</v>
      </c>
      <c r="L150" s="94" t="s">
        <v>95</v>
      </c>
      <c r="M150" s="90" t="s">
        <v>95</v>
      </c>
    </row>
    <row r="151" spans="1:13" ht="15.75" customHeight="1">
      <c r="A151" s="164"/>
      <c r="B151" s="167"/>
      <c r="C151" s="164"/>
      <c r="D151" s="167"/>
      <c r="E151" s="53"/>
      <c r="F151" s="53"/>
      <c r="G151" s="54"/>
      <c r="H151" s="54"/>
      <c r="I151" s="53"/>
      <c r="J151" s="53"/>
      <c r="K151" s="35"/>
      <c r="L151" s="71" t="s">
        <v>79</v>
      </c>
      <c r="M151" s="71" t="s">
        <v>80</v>
      </c>
    </row>
    <row r="152" spans="1:13" ht="15.75" customHeight="1">
      <c r="A152" s="164"/>
      <c r="B152" s="167"/>
      <c r="C152" s="164"/>
      <c r="D152" s="167"/>
      <c r="E152" s="99">
        <v>224</v>
      </c>
      <c r="F152" s="16">
        <v>239</v>
      </c>
      <c r="G152" s="8" t="str">
        <f>_XLL.DEZINHEX(E152,2)</f>
        <v>E0</v>
      </c>
      <c r="H152" s="9" t="str">
        <f>_XLL.DEZINHEX(F152,2)</f>
        <v>EF</v>
      </c>
      <c r="I152" s="24">
        <f>(E152/255)</f>
        <v>0.8784313725490196</v>
      </c>
      <c r="J152" s="24">
        <f>(F152/255)</f>
        <v>0.9372549019607843</v>
      </c>
      <c r="K152" s="4" t="s">
        <v>12</v>
      </c>
      <c r="L152" s="98" t="s">
        <v>57</v>
      </c>
      <c r="M152" s="97" t="s">
        <v>60</v>
      </c>
    </row>
    <row r="153" spans="1:13" ht="15.75" customHeight="1">
      <c r="A153" s="164"/>
      <c r="B153" s="167"/>
      <c r="C153" s="164"/>
      <c r="D153" s="167"/>
      <c r="E153" s="53"/>
      <c r="F153" s="53"/>
      <c r="G153" s="54"/>
      <c r="H153" s="54"/>
      <c r="I153" s="53"/>
      <c r="J153" s="53"/>
      <c r="K153" s="35"/>
      <c r="L153" s="71" t="s">
        <v>82</v>
      </c>
      <c r="M153" s="71" t="s">
        <v>81</v>
      </c>
    </row>
    <row r="154" spans="1:13" ht="15.75" customHeight="1">
      <c r="A154" s="165"/>
      <c r="B154" s="168"/>
      <c r="C154" s="165"/>
      <c r="D154" s="168"/>
      <c r="E154" s="16">
        <v>240</v>
      </c>
      <c r="F154" s="16">
        <v>255</v>
      </c>
      <c r="G154" s="8" t="str">
        <f>_XLL.DEZINHEX(E154,2)</f>
        <v>F0</v>
      </c>
      <c r="H154" s="9" t="str">
        <f>_XLL.DEZINHEX(F154,2)</f>
        <v>FF</v>
      </c>
      <c r="I154" s="24">
        <f>(E154/255)</f>
        <v>0.9411764705882353</v>
      </c>
      <c r="J154" s="24">
        <f>(F154/255)</f>
        <v>1</v>
      </c>
      <c r="K154" s="4" t="s">
        <v>12</v>
      </c>
      <c r="L154" s="98" t="s">
        <v>57</v>
      </c>
      <c r="M154" s="97" t="s">
        <v>60</v>
      </c>
    </row>
    <row r="155" spans="1:13" ht="15.75" customHeight="1">
      <c r="A155" s="163">
        <v>9</v>
      </c>
      <c r="B155" s="166">
        <v>12</v>
      </c>
      <c r="C155" s="163"/>
      <c r="D155" s="166"/>
      <c r="E155" s="53"/>
      <c r="F155" s="53"/>
      <c r="G155" s="54"/>
      <c r="H155" s="54"/>
      <c r="I155" s="53"/>
      <c r="J155" s="53"/>
      <c r="K155" s="35"/>
      <c r="L155" s="37" t="s">
        <v>160</v>
      </c>
      <c r="M155" s="37" t="s">
        <v>161</v>
      </c>
    </row>
    <row r="156" spans="1:13" ht="15.75" customHeight="1">
      <c r="A156" s="164"/>
      <c r="B156" s="167"/>
      <c r="C156" s="164"/>
      <c r="D156" s="167"/>
      <c r="E156" s="16">
        <v>0</v>
      </c>
      <c r="F156" s="16">
        <v>15</v>
      </c>
      <c r="G156" s="8" t="str">
        <f aca="true" t="shared" si="32" ref="G156:H162">_XLL.DEZINHEX(E156,2)</f>
        <v>00</v>
      </c>
      <c r="H156" s="9" t="str">
        <f t="shared" si="32"/>
        <v>0F</v>
      </c>
      <c r="I156" s="24">
        <f aca="true" t="shared" si="33" ref="I156:J162">(E156/255)</f>
        <v>0</v>
      </c>
      <c r="J156" s="24">
        <f t="shared" si="33"/>
        <v>0.058823529411764705</v>
      </c>
      <c r="K156" s="4" t="s">
        <v>3</v>
      </c>
      <c r="L156" s="76" t="s">
        <v>98</v>
      </c>
      <c r="M156" s="76" t="s">
        <v>99</v>
      </c>
    </row>
    <row r="157" spans="1:13" ht="15.75" customHeight="1">
      <c r="A157" s="164"/>
      <c r="B157" s="167"/>
      <c r="C157" s="164"/>
      <c r="D157" s="167"/>
      <c r="E157" s="16">
        <v>16</v>
      </c>
      <c r="F157" s="16">
        <v>31</v>
      </c>
      <c r="G157" s="8" t="str">
        <f t="shared" si="32"/>
        <v>10</v>
      </c>
      <c r="H157" s="9" t="str">
        <f t="shared" si="32"/>
        <v>1F</v>
      </c>
      <c r="I157" s="24">
        <f t="shared" si="33"/>
        <v>0.06274509803921569</v>
      </c>
      <c r="J157" s="24">
        <f t="shared" si="33"/>
        <v>0.12156862745098039</v>
      </c>
      <c r="K157" s="4" t="s">
        <v>3</v>
      </c>
      <c r="L157" s="77" t="s">
        <v>117</v>
      </c>
      <c r="M157" s="77" t="s">
        <v>118</v>
      </c>
    </row>
    <row r="158" spans="1:13" ht="15.75" customHeight="1">
      <c r="A158" s="164"/>
      <c r="B158" s="167"/>
      <c r="C158" s="164"/>
      <c r="D158" s="167"/>
      <c r="E158" s="16">
        <v>32</v>
      </c>
      <c r="F158" s="16">
        <v>47</v>
      </c>
      <c r="G158" s="8" t="str">
        <f t="shared" si="32"/>
        <v>20</v>
      </c>
      <c r="H158" s="9" t="str">
        <f t="shared" si="32"/>
        <v>2F</v>
      </c>
      <c r="I158" s="24">
        <f t="shared" si="33"/>
        <v>0.12549019607843137</v>
      </c>
      <c r="J158" s="24">
        <f t="shared" si="33"/>
        <v>0.1843137254901961</v>
      </c>
      <c r="K158" s="4" t="s">
        <v>3</v>
      </c>
      <c r="L158" s="77" t="s">
        <v>100</v>
      </c>
      <c r="M158" s="77" t="s">
        <v>102</v>
      </c>
    </row>
    <row r="159" spans="1:13" ht="15.75" customHeight="1">
      <c r="A159" s="164"/>
      <c r="B159" s="167"/>
      <c r="C159" s="164"/>
      <c r="D159" s="167"/>
      <c r="E159" s="16">
        <v>48</v>
      </c>
      <c r="F159" s="16">
        <v>63</v>
      </c>
      <c r="G159" s="8" t="str">
        <f t="shared" si="32"/>
        <v>30</v>
      </c>
      <c r="H159" s="9" t="str">
        <f t="shared" si="32"/>
        <v>3F</v>
      </c>
      <c r="I159" s="24">
        <f t="shared" si="33"/>
        <v>0.18823529411764706</v>
      </c>
      <c r="J159" s="24">
        <f t="shared" si="33"/>
        <v>0.24705882352941178</v>
      </c>
      <c r="K159" s="4" t="s">
        <v>3</v>
      </c>
      <c r="L159" s="77" t="s">
        <v>101</v>
      </c>
      <c r="M159" s="77" t="s">
        <v>103</v>
      </c>
    </row>
    <row r="160" spans="1:13" ht="15.75" customHeight="1">
      <c r="A160" s="164"/>
      <c r="B160" s="167"/>
      <c r="C160" s="164"/>
      <c r="D160" s="167"/>
      <c r="E160" s="16">
        <v>64</v>
      </c>
      <c r="F160" s="16">
        <v>79</v>
      </c>
      <c r="G160" s="8" t="str">
        <f t="shared" si="32"/>
        <v>40</v>
      </c>
      <c r="H160" s="9" t="str">
        <f t="shared" si="32"/>
        <v>4F</v>
      </c>
      <c r="I160" s="24">
        <f t="shared" si="33"/>
        <v>0.25098039215686274</v>
      </c>
      <c r="J160" s="24">
        <f t="shared" si="33"/>
        <v>0.30980392156862746</v>
      </c>
      <c r="K160" s="4" t="s">
        <v>3</v>
      </c>
      <c r="L160" s="77" t="s">
        <v>104</v>
      </c>
      <c r="M160" s="77" t="s">
        <v>105</v>
      </c>
    </row>
    <row r="161" spans="1:13" ht="15.75" customHeight="1">
      <c r="A161" s="164"/>
      <c r="B161" s="167"/>
      <c r="C161" s="164"/>
      <c r="D161" s="167"/>
      <c r="E161" s="16">
        <v>80</v>
      </c>
      <c r="F161" s="16">
        <v>95</v>
      </c>
      <c r="G161" s="8" t="str">
        <f t="shared" si="32"/>
        <v>50</v>
      </c>
      <c r="H161" s="9" t="str">
        <f t="shared" si="32"/>
        <v>5F</v>
      </c>
      <c r="I161" s="24">
        <f t="shared" si="33"/>
        <v>0.3137254901960784</v>
      </c>
      <c r="J161" s="24">
        <f t="shared" si="33"/>
        <v>0.37254901960784315</v>
      </c>
      <c r="K161" s="4" t="s">
        <v>3</v>
      </c>
      <c r="L161" s="62" t="s">
        <v>106</v>
      </c>
      <c r="M161" s="62" t="s">
        <v>107</v>
      </c>
    </row>
    <row r="162" spans="1:13" ht="15.75" customHeight="1">
      <c r="A162" s="164"/>
      <c r="B162" s="167"/>
      <c r="C162" s="164"/>
      <c r="D162" s="167"/>
      <c r="E162" s="16">
        <v>96</v>
      </c>
      <c r="F162" s="16">
        <v>255</v>
      </c>
      <c r="G162" s="8" t="str">
        <f t="shared" si="32"/>
        <v>60</v>
      </c>
      <c r="H162" s="9" t="str">
        <f t="shared" si="32"/>
        <v>FF</v>
      </c>
      <c r="I162" s="24">
        <f t="shared" si="33"/>
        <v>0.3764705882352941</v>
      </c>
      <c r="J162" s="24">
        <f t="shared" si="33"/>
        <v>1</v>
      </c>
      <c r="K162" s="4" t="s">
        <v>3</v>
      </c>
      <c r="L162" s="77" t="s">
        <v>109</v>
      </c>
      <c r="M162" s="77" t="s">
        <v>110</v>
      </c>
    </row>
    <row r="163" spans="1:13" ht="15.75" customHeight="1">
      <c r="A163" s="163">
        <v>10</v>
      </c>
      <c r="B163" s="166">
        <v>13</v>
      </c>
      <c r="C163" s="163"/>
      <c r="D163" s="166"/>
      <c r="E163" s="34"/>
      <c r="F163" s="34"/>
      <c r="G163" s="35"/>
      <c r="H163" s="35"/>
      <c r="I163" s="34"/>
      <c r="J163" s="34"/>
      <c r="K163" s="35"/>
      <c r="L163" s="37" t="s">
        <v>162</v>
      </c>
      <c r="M163" s="37" t="s">
        <v>163</v>
      </c>
    </row>
    <row r="164" spans="1:13" ht="15.75" customHeight="1">
      <c r="A164" s="169"/>
      <c r="B164" s="167"/>
      <c r="C164" s="169"/>
      <c r="D164" s="167"/>
      <c r="E164" s="34"/>
      <c r="F164" s="53"/>
      <c r="G164" s="54"/>
      <c r="H164" s="54"/>
      <c r="I164" s="53"/>
      <c r="J164" s="53"/>
      <c r="K164" s="35"/>
      <c r="L164" s="78" t="s">
        <v>119</v>
      </c>
      <c r="M164" s="78" t="s">
        <v>120</v>
      </c>
    </row>
    <row r="165" spans="1:13" ht="15.75" customHeight="1">
      <c r="A165" s="169"/>
      <c r="B165" s="167"/>
      <c r="C165" s="169"/>
      <c r="D165" s="167"/>
      <c r="E165" s="121">
        <v>0</v>
      </c>
      <c r="F165" s="99">
        <v>3</v>
      </c>
      <c r="G165" s="8" t="str">
        <f>_XLL.DEZINHEX(E165,2)</f>
        <v>00</v>
      </c>
      <c r="H165" s="9" t="str">
        <f>_XLL.DEZINHEX(F165,2)</f>
        <v>03</v>
      </c>
      <c r="I165" s="24">
        <f>(E165/255)</f>
        <v>0</v>
      </c>
      <c r="J165" s="24">
        <f>(F165/255)</f>
        <v>0.011764705882352941</v>
      </c>
      <c r="K165" s="88" t="s">
        <v>7</v>
      </c>
      <c r="L165" s="47" t="s">
        <v>206</v>
      </c>
      <c r="M165" s="117" t="s">
        <v>208</v>
      </c>
    </row>
    <row r="166" spans="1:13" ht="12.75">
      <c r="A166" s="169"/>
      <c r="B166" s="167"/>
      <c r="C166" s="169"/>
      <c r="D166" s="167"/>
      <c r="E166" s="121">
        <v>4</v>
      </c>
      <c r="F166" s="99">
        <v>25</v>
      </c>
      <c r="G166" s="8" t="str">
        <f>_XLL.DEZINHEX(E166,2)</f>
        <v>04</v>
      </c>
      <c r="H166" s="9" t="str">
        <f>_XLL.DEZINHEX(F166,2)</f>
        <v>19</v>
      </c>
      <c r="I166" s="24">
        <f>(E166/255)</f>
        <v>0.01568627450980392</v>
      </c>
      <c r="J166" s="24">
        <f>(F166/255)</f>
        <v>0.09803921568627451</v>
      </c>
      <c r="K166" s="88" t="s">
        <v>7</v>
      </c>
      <c r="L166" s="47" t="s">
        <v>207</v>
      </c>
      <c r="M166" s="116" t="s">
        <v>209</v>
      </c>
    </row>
    <row r="167" spans="1:13" ht="12.75">
      <c r="A167" s="169"/>
      <c r="B167" s="167"/>
      <c r="C167" s="169"/>
      <c r="D167" s="167"/>
      <c r="E167" s="121">
        <f>F166+1</f>
        <v>26</v>
      </c>
      <c r="F167" s="99">
        <v>47</v>
      </c>
      <c r="G167" s="8" t="str">
        <f aca="true" t="shared" si="34" ref="G167:G175">_XLL.DEZINHEX(E167,2)</f>
        <v>1A</v>
      </c>
      <c r="H167" s="9" t="str">
        <f aca="true" t="shared" si="35" ref="H167:H175">_XLL.DEZINHEX(F167,2)</f>
        <v>2F</v>
      </c>
      <c r="I167" s="24">
        <f aca="true" t="shared" si="36" ref="I167:I175">(E167/255)</f>
        <v>0.10196078431372549</v>
      </c>
      <c r="J167" s="24">
        <f aca="true" t="shared" si="37" ref="J167:J175">(F167/255)</f>
        <v>0.1843137254901961</v>
      </c>
      <c r="K167" s="88" t="s">
        <v>7</v>
      </c>
      <c r="L167" s="86" t="s">
        <v>85</v>
      </c>
      <c r="M167" s="69" t="s">
        <v>85</v>
      </c>
    </row>
    <row r="168" spans="1:13" ht="12.75">
      <c r="A168" s="169"/>
      <c r="B168" s="167"/>
      <c r="C168" s="169"/>
      <c r="D168" s="167"/>
      <c r="E168" s="121">
        <f aca="true" t="shared" si="38" ref="E168:E175">F167+1</f>
        <v>48</v>
      </c>
      <c r="F168" s="99">
        <v>69</v>
      </c>
      <c r="G168" s="8" t="str">
        <f t="shared" si="34"/>
        <v>30</v>
      </c>
      <c r="H168" s="9" t="str">
        <f t="shared" si="35"/>
        <v>45</v>
      </c>
      <c r="I168" s="24">
        <f t="shared" si="36"/>
        <v>0.18823529411764706</v>
      </c>
      <c r="J168" s="24">
        <f t="shared" si="37"/>
        <v>0.27058823529411763</v>
      </c>
      <c r="K168" s="88" t="s">
        <v>7</v>
      </c>
      <c r="L168" s="86" t="s">
        <v>86</v>
      </c>
      <c r="M168" s="69" t="s">
        <v>86</v>
      </c>
    </row>
    <row r="169" spans="1:13" ht="12.75">
      <c r="A169" s="169"/>
      <c r="B169" s="167"/>
      <c r="C169" s="169"/>
      <c r="D169" s="167"/>
      <c r="E169" s="121">
        <f t="shared" si="38"/>
        <v>70</v>
      </c>
      <c r="F169" s="99">
        <v>91</v>
      </c>
      <c r="G169" s="8" t="str">
        <f t="shared" si="34"/>
        <v>46</v>
      </c>
      <c r="H169" s="9" t="str">
        <f t="shared" si="35"/>
        <v>5B</v>
      </c>
      <c r="I169" s="24">
        <f t="shared" si="36"/>
        <v>0.27450980392156865</v>
      </c>
      <c r="J169" s="24">
        <f t="shared" si="37"/>
        <v>0.3568627450980392</v>
      </c>
      <c r="K169" s="88" t="s">
        <v>7</v>
      </c>
      <c r="L169" s="86" t="s">
        <v>55</v>
      </c>
      <c r="M169" s="69" t="s">
        <v>55</v>
      </c>
    </row>
    <row r="170" spans="1:13" ht="12.75">
      <c r="A170" s="169"/>
      <c r="B170" s="167"/>
      <c r="C170" s="169"/>
      <c r="D170" s="167"/>
      <c r="E170" s="121">
        <f t="shared" si="38"/>
        <v>92</v>
      </c>
      <c r="F170" s="99">
        <v>113</v>
      </c>
      <c r="G170" s="8" t="str">
        <f t="shared" si="34"/>
        <v>5C</v>
      </c>
      <c r="H170" s="9" t="str">
        <f t="shared" si="35"/>
        <v>71</v>
      </c>
      <c r="I170" s="24">
        <f t="shared" si="36"/>
        <v>0.3607843137254902</v>
      </c>
      <c r="J170" s="24">
        <f t="shared" si="37"/>
        <v>0.44313725490196076</v>
      </c>
      <c r="K170" s="88" t="s">
        <v>7</v>
      </c>
      <c r="L170" s="86" t="s">
        <v>56</v>
      </c>
      <c r="M170" s="69" t="s">
        <v>56</v>
      </c>
    </row>
    <row r="171" spans="1:13" ht="12.75">
      <c r="A171" s="169"/>
      <c r="B171" s="167"/>
      <c r="C171" s="169"/>
      <c r="D171" s="167"/>
      <c r="E171" s="121">
        <f t="shared" si="38"/>
        <v>114</v>
      </c>
      <c r="F171" s="99">
        <v>135</v>
      </c>
      <c r="G171" s="8" t="str">
        <f t="shared" si="34"/>
        <v>72</v>
      </c>
      <c r="H171" s="9" t="str">
        <f t="shared" si="35"/>
        <v>87</v>
      </c>
      <c r="I171" s="24">
        <f t="shared" si="36"/>
        <v>0.4470588235294118</v>
      </c>
      <c r="J171" s="24">
        <f t="shared" si="37"/>
        <v>0.5294117647058824</v>
      </c>
      <c r="K171" s="88" t="s">
        <v>7</v>
      </c>
      <c r="L171" s="86" t="s">
        <v>87</v>
      </c>
      <c r="M171" s="69" t="s">
        <v>87</v>
      </c>
    </row>
    <row r="172" spans="1:13" ht="12.75">
      <c r="A172" s="169"/>
      <c r="B172" s="167"/>
      <c r="C172" s="169"/>
      <c r="D172" s="167"/>
      <c r="E172" s="121">
        <f t="shared" si="38"/>
        <v>136</v>
      </c>
      <c r="F172" s="99">
        <v>157</v>
      </c>
      <c r="G172" s="8" t="str">
        <f t="shared" si="34"/>
        <v>88</v>
      </c>
      <c r="H172" s="9" t="str">
        <f t="shared" si="35"/>
        <v>9D</v>
      </c>
      <c r="I172" s="24">
        <f t="shared" si="36"/>
        <v>0.5333333333333333</v>
      </c>
      <c r="J172" s="24">
        <f t="shared" si="37"/>
        <v>0.615686274509804</v>
      </c>
      <c r="K172" s="88" t="s">
        <v>7</v>
      </c>
      <c r="L172" s="86" t="s">
        <v>88</v>
      </c>
      <c r="M172" s="69" t="s">
        <v>88</v>
      </c>
    </row>
    <row r="173" spans="1:13" ht="12.75">
      <c r="A173" s="169"/>
      <c r="B173" s="167"/>
      <c r="C173" s="169"/>
      <c r="D173" s="167"/>
      <c r="E173" s="121">
        <f t="shared" si="38"/>
        <v>158</v>
      </c>
      <c r="F173" s="99">
        <v>179</v>
      </c>
      <c r="G173" s="8" t="str">
        <f t="shared" si="34"/>
        <v>9E</v>
      </c>
      <c r="H173" s="9" t="str">
        <f t="shared" si="35"/>
        <v>B3</v>
      </c>
      <c r="I173" s="24">
        <f t="shared" si="36"/>
        <v>0.6196078431372549</v>
      </c>
      <c r="J173" s="24">
        <f t="shared" si="37"/>
        <v>0.7019607843137254</v>
      </c>
      <c r="K173" s="88" t="s">
        <v>7</v>
      </c>
      <c r="L173" s="86" t="s">
        <v>89</v>
      </c>
      <c r="M173" s="69" t="s">
        <v>89</v>
      </c>
    </row>
    <row r="174" spans="1:13" ht="12.75">
      <c r="A174" s="169"/>
      <c r="B174" s="167"/>
      <c r="C174" s="169"/>
      <c r="D174" s="167"/>
      <c r="E174" s="121">
        <f t="shared" si="38"/>
        <v>180</v>
      </c>
      <c r="F174" s="99">
        <v>201</v>
      </c>
      <c r="G174" s="8" t="str">
        <f t="shared" si="34"/>
        <v>B4</v>
      </c>
      <c r="H174" s="9" t="str">
        <f t="shared" si="35"/>
        <v>C9</v>
      </c>
      <c r="I174" s="24">
        <f t="shared" si="36"/>
        <v>0.7058823529411765</v>
      </c>
      <c r="J174" s="24">
        <f t="shared" si="37"/>
        <v>0.788235294117647</v>
      </c>
      <c r="K174" s="88" t="s">
        <v>7</v>
      </c>
      <c r="L174" s="86" t="s">
        <v>90</v>
      </c>
      <c r="M174" s="69" t="s">
        <v>90</v>
      </c>
    </row>
    <row r="175" spans="1:13" ht="12.75">
      <c r="A175" s="169"/>
      <c r="B175" s="167"/>
      <c r="C175" s="169"/>
      <c r="D175" s="167"/>
      <c r="E175" s="121">
        <f t="shared" si="38"/>
        <v>202</v>
      </c>
      <c r="F175" s="99">
        <v>255</v>
      </c>
      <c r="G175" s="8" t="str">
        <f t="shared" si="34"/>
        <v>CA</v>
      </c>
      <c r="H175" s="9" t="str">
        <f t="shared" si="35"/>
        <v>FF</v>
      </c>
      <c r="I175" s="24">
        <f t="shared" si="36"/>
        <v>0.792156862745098</v>
      </c>
      <c r="J175" s="24">
        <f t="shared" si="37"/>
        <v>1</v>
      </c>
      <c r="K175" s="88" t="s">
        <v>7</v>
      </c>
      <c r="L175" s="86" t="s">
        <v>91</v>
      </c>
      <c r="M175" s="69" t="s">
        <v>91</v>
      </c>
    </row>
    <row r="176" spans="1:13" ht="15.75" customHeight="1">
      <c r="A176" s="169"/>
      <c r="B176" s="167"/>
      <c r="C176" s="169"/>
      <c r="D176" s="167"/>
      <c r="E176" s="34"/>
      <c r="F176" s="53"/>
      <c r="G176" s="54"/>
      <c r="H176" s="54"/>
      <c r="I176" s="53"/>
      <c r="J176" s="53"/>
      <c r="K176" s="35"/>
      <c r="L176" s="71" t="s">
        <v>100</v>
      </c>
      <c r="M176" s="71" t="s">
        <v>102</v>
      </c>
    </row>
    <row r="177" spans="1:13" s="140" customFormat="1" ht="15.75" customHeight="1">
      <c r="A177" s="169"/>
      <c r="B177" s="167"/>
      <c r="C177" s="169"/>
      <c r="D177" s="167"/>
      <c r="E177" s="132">
        <v>0</v>
      </c>
      <c r="F177" s="133">
        <v>7</v>
      </c>
      <c r="G177" s="134" t="str">
        <f>_XLL.DEZINHEX(E177,2)</f>
        <v>00</v>
      </c>
      <c r="H177" s="135" t="str">
        <f>_XLL.DEZINHEX(F177,2)</f>
        <v>07</v>
      </c>
      <c r="I177" s="136">
        <f>(E177/255)</f>
        <v>0</v>
      </c>
      <c r="J177" s="136">
        <f>(F177/255)</f>
        <v>0.027450980392156862</v>
      </c>
      <c r="K177" s="137" t="s">
        <v>3</v>
      </c>
      <c r="L177" s="138" t="s">
        <v>133</v>
      </c>
      <c r="M177" s="139" t="s">
        <v>134</v>
      </c>
    </row>
    <row r="178" spans="1:13" s="140" customFormat="1" ht="15.75" customHeight="1">
      <c r="A178" s="169"/>
      <c r="B178" s="167"/>
      <c r="C178" s="169"/>
      <c r="D178" s="167"/>
      <c r="E178" s="133">
        <v>8</v>
      </c>
      <c r="F178" s="133">
        <v>255</v>
      </c>
      <c r="G178" s="134" t="str">
        <f>_XLL.DEZINHEX(E178,2)</f>
        <v>08</v>
      </c>
      <c r="H178" s="135" t="str">
        <f>_XLL.DEZINHEX(F178,2)</f>
        <v>FF</v>
      </c>
      <c r="I178" s="136">
        <f>(E178/255)</f>
        <v>0.03137254901960784</v>
      </c>
      <c r="J178" s="136">
        <f>(F178/255)</f>
        <v>1</v>
      </c>
      <c r="K178" s="137" t="s">
        <v>12</v>
      </c>
      <c r="L178" s="138" t="s">
        <v>57</v>
      </c>
      <c r="M178" s="139" t="s">
        <v>60</v>
      </c>
    </row>
    <row r="179" spans="1:13" s="140" customFormat="1" ht="15.75" customHeight="1">
      <c r="A179" s="169"/>
      <c r="B179" s="167"/>
      <c r="C179" s="169"/>
      <c r="D179" s="167"/>
      <c r="E179" s="141"/>
      <c r="F179" s="142"/>
      <c r="G179" s="143"/>
      <c r="H179" s="143"/>
      <c r="I179" s="142"/>
      <c r="J179" s="142"/>
      <c r="K179" s="144"/>
      <c r="L179" s="145" t="s">
        <v>101</v>
      </c>
      <c r="M179" s="145" t="s">
        <v>103</v>
      </c>
    </row>
    <row r="180" spans="1:13" s="140" customFormat="1" ht="15.75" customHeight="1">
      <c r="A180" s="169"/>
      <c r="B180" s="167"/>
      <c r="C180" s="169"/>
      <c r="D180" s="167"/>
      <c r="E180" s="132">
        <v>0</v>
      </c>
      <c r="F180" s="133">
        <v>7</v>
      </c>
      <c r="G180" s="134" t="str">
        <f>_XLL.DEZINHEX(E180,2)</f>
        <v>00</v>
      </c>
      <c r="H180" s="135" t="str">
        <f>_XLL.DEZINHEX(F180,2)</f>
        <v>07</v>
      </c>
      <c r="I180" s="136">
        <f>(E180/255)</f>
        <v>0</v>
      </c>
      <c r="J180" s="136">
        <f>(F180/255)</f>
        <v>0.027450980392156862</v>
      </c>
      <c r="K180" s="137" t="s">
        <v>3</v>
      </c>
      <c r="L180" s="138" t="s">
        <v>133</v>
      </c>
      <c r="M180" s="139" t="s">
        <v>134</v>
      </c>
    </row>
    <row r="181" spans="1:13" ht="15.75" customHeight="1">
      <c r="A181" s="169"/>
      <c r="B181" s="167"/>
      <c r="C181" s="169"/>
      <c r="D181" s="167"/>
      <c r="E181" s="16">
        <v>8</v>
      </c>
      <c r="F181" s="16">
        <v>255</v>
      </c>
      <c r="G181" s="8" t="str">
        <f>_XLL.DEZINHEX(E181,2)</f>
        <v>08</v>
      </c>
      <c r="H181" s="9" t="str">
        <f>_XLL.DEZINHEX(F181,2)</f>
        <v>FF</v>
      </c>
      <c r="I181" s="24">
        <f>(E181/255)</f>
        <v>0.03137254901960784</v>
      </c>
      <c r="J181" s="24">
        <f>(F181/255)</f>
        <v>1</v>
      </c>
      <c r="K181" s="75" t="s">
        <v>12</v>
      </c>
      <c r="L181" s="81" t="s">
        <v>57</v>
      </c>
      <c r="M181" s="82" t="s">
        <v>60</v>
      </c>
    </row>
    <row r="182" spans="1:13" ht="15.75" customHeight="1">
      <c r="A182" s="169"/>
      <c r="B182" s="167"/>
      <c r="C182" s="169"/>
      <c r="D182" s="167"/>
      <c r="E182" s="34"/>
      <c r="F182" s="53"/>
      <c r="G182" s="54"/>
      <c r="H182" s="54"/>
      <c r="I182" s="53"/>
      <c r="J182" s="53"/>
      <c r="K182" s="58"/>
      <c r="L182" s="71" t="s">
        <v>104</v>
      </c>
      <c r="M182" s="71" t="s">
        <v>105</v>
      </c>
    </row>
    <row r="183" spans="1:13" ht="15.75" customHeight="1">
      <c r="A183" s="170"/>
      <c r="B183" s="168"/>
      <c r="C183" s="170"/>
      <c r="D183" s="168"/>
      <c r="E183" s="63">
        <v>0</v>
      </c>
      <c r="F183" s="16">
        <v>255</v>
      </c>
      <c r="G183" s="8" t="str">
        <f>_XLL.DEZINHEX(E183,2)</f>
        <v>00</v>
      </c>
      <c r="H183" s="9" t="str">
        <f>_XLL.DEZINHEX(F183,2)</f>
        <v>FF</v>
      </c>
      <c r="I183" s="24">
        <f>(E183/255)</f>
        <v>0</v>
      </c>
      <c r="J183" s="24">
        <f>(F183/255)</f>
        <v>1</v>
      </c>
      <c r="K183" s="75" t="s">
        <v>12</v>
      </c>
      <c r="L183" s="83" t="s">
        <v>58</v>
      </c>
      <c r="M183" s="84" t="s">
        <v>59</v>
      </c>
    </row>
    <row r="184" spans="1:13" ht="15.75" customHeight="1">
      <c r="A184" s="163" t="s">
        <v>51</v>
      </c>
      <c r="B184" s="163" t="s">
        <v>51</v>
      </c>
      <c r="C184" s="163">
        <v>7</v>
      </c>
      <c r="D184" s="166">
        <v>9</v>
      </c>
      <c r="E184" s="34"/>
      <c r="F184" s="34"/>
      <c r="G184" s="35"/>
      <c r="H184" s="35"/>
      <c r="I184" s="34"/>
      <c r="J184" s="34"/>
      <c r="K184" s="35"/>
      <c r="L184" s="37" t="s">
        <v>162</v>
      </c>
      <c r="M184" s="37" t="s">
        <v>163</v>
      </c>
    </row>
    <row r="185" spans="1:13" ht="15.75" customHeight="1">
      <c r="A185" s="169"/>
      <c r="B185" s="169"/>
      <c r="C185" s="169"/>
      <c r="D185" s="171"/>
      <c r="E185" s="34"/>
      <c r="F185" s="53"/>
      <c r="G185" s="54"/>
      <c r="H185" s="54"/>
      <c r="I185" s="53"/>
      <c r="J185" s="53"/>
      <c r="K185" s="35"/>
      <c r="L185" s="78" t="s">
        <v>152</v>
      </c>
      <c r="M185" s="78" t="s">
        <v>99</v>
      </c>
    </row>
    <row r="186" spans="1:13" ht="15.75" customHeight="1">
      <c r="A186" s="169"/>
      <c r="B186" s="169"/>
      <c r="C186" s="169"/>
      <c r="D186" s="171"/>
      <c r="E186" s="121">
        <v>0</v>
      </c>
      <c r="F186" s="99">
        <v>1</v>
      </c>
      <c r="G186" s="8" t="str">
        <f aca="true" t="shared" si="39" ref="G186:H193">_XLL.DEZINHEX(E186,2)</f>
        <v>00</v>
      </c>
      <c r="H186" s="9" t="str">
        <f t="shared" si="39"/>
        <v>01</v>
      </c>
      <c r="I186" s="24">
        <f aca="true" t="shared" si="40" ref="I186:J193">(E186/255)</f>
        <v>0</v>
      </c>
      <c r="J186" s="24">
        <f t="shared" si="40"/>
        <v>0.00392156862745098</v>
      </c>
      <c r="K186" s="4" t="s">
        <v>3</v>
      </c>
      <c r="L186" s="47" t="s">
        <v>206</v>
      </c>
      <c r="M186" s="117" t="s">
        <v>208</v>
      </c>
    </row>
    <row r="187" spans="1:13" ht="15.75" customHeight="1">
      <c r="A187" s="169"/>
      <c r="B187" s="169"/>
      <c r="C187" s="169"/>
      <c r="D187" s="171"/>
      <c r="E187" s="99">
        <v>2</v>
      </c>
      <c r="F187" s="99">
        <v>4</v>
      </c>
      <c r="G187" s="8" t="str">
        <f>_XLL.DEZINHEX(E187,2)</f>
        <v>02</v>
      </c>
      <c r="H187" s="9" t="str">
        <f>_XLL.DEZINHEX(F187,2)</f>
        <v>04</v>
      </c>
      <c r="I187" s="24">
        <f>(E187/255)</f>
        <v>0.00784313725490196</v>
      </c>
      <c r="J187" s="24">
        <f>(F187/255)</f>
        <v>0.01568627450980392</v>
      </c>
      <c r="K187" s="4" t="s">
        <v>3</v>
      </c>
      <c r="L187" s="47" t="s">
        <v>207</v>
      </c>
      <c r="M187" s="116" t="s">
        <v>209</v>
      </c>
    </row>
    <row r="188" spans="1:13" ht="15.75" customHeight="1">
      <c r="A188" s="169"/>
      <c r="B188" s="169"/>
      <c r="C188" s="169"/>
      <c r="D188" s="171"/>
      <c r="E188" s="99">
        <v>5</v>
      </c>
      <c r="F188" s="99">
        <v>7</v>
      </c>
      <c r="G188" s="8" t="str">
        <f t="shared" si="39"/>
        <v>05</v>
      </c>
      <c r="H188" s="9" t="str">
        <f t="shared" si="39"/>
        <v>07</v>
      </c>
      <c r="I188" s="24">
        <f t="shared" si="40"/>
        <v>0.0196078431372549</v>
      </c>
      <c r="J188" s="24">
        <f t="shared" si="40"/>
        <v>0.027450980392156862</v>
      </c>
      <c r="K188" s="4" t="s">
        <v>3</v>
      </c>
      <c r="L188" s="95" t="s">
        <v>85</v>
      </c>
      <c r="M188" s="77" t="s">
        <v>85</v>
      </c>
    </row>
    <row r="189" spans="1:13" ht="15.75" customHeight="1">
      <c r="A189" s="169"/>
      <c r="B189" s="169"/>
      <c r="C189" s="169"/>
      <c r="D189" s="171"/>
      <c r="E189" s="99">
        <f aca="true" t="shared" si="41" ref="E189:E196">F188+1</f>
        <v>8</v>
      </c>
      <c r="F189" s="99">
        <v>10</v>
      </c>
      <c r="G189" s="8" t="str">
        <f t="shared" si="39"/>
        <v>08</v>
      </c>
      <c r="H189" s="9" t="str">
        <f t="shared" si="39"/>
        <v>0A</v>
      </c>
      <c r="I189" s="24">
        <f t="shared" si="40"/>
        <v>0.03137254901960784</v>
      </c>
      <c r="J189" s="24">
        <f t="shared" si="40"/>
        <v>0.0392156862745098</v>
      </c>
      <c r="K189" s="4" t="s">
        <v>3</v>
      </c>
      <c r="L189" s="95" t="s">
        <v>86</v>
      </c>
      <c r="M189" s="77" t="s">
        <v>86</v>
      </c>
    </row>
    <row r="190" spans="1:13" ht="15.75" customHeight="1">
      <c r="A190" s="169"/>
      <c r="B190" s="169"/>
      <c r="C190" s="169"/>
      <c r="D190" s="171"/>
      <c r="E190" s="99">
        <f t="shared" si="41"/>
        <v>11</v>
      </c>
      <c r="F190" s="99">
        <v>13</v>
      </c>
      <c r="G190" s="8" t="str">
        <f t="shared" si="39"/>
        <v>0B</v>
      </c>
      <c r="H190" s="9" t="str">
        <f t="shared" si="39"/>
        <v>0D</v>
      </c>
      <c r="I190" s="24">
        <f t="shared" si="40"/>
        <v>0.043137254901960784</v>
      </c>
      <c r="J190" s="24">
        <f t="shared" si="40"/>
        <v>0.050980392156862744</v>
      </c>
      <c r="K190" s="4" t="s">
        <v>3</v>
      </c>
      <c r="L190" s="95" t="s">
        <v>55</v>
      </c>
      <c r="M190" s="77" t="s">
        <v>55</v>
      </c>
    </row>
    <row r="191" spans="1:13" ht="15.75" customHeight="1">
      <c r="A191" s="169"/>
      <c r="B191" s="169"/>
      <c r="C191" s="169"/>
      <c r="D191" s="171"/>
      <c r="E191" s="99">
        <f t="shared" si="41"/>
        <v>14</v>
      </c>
      <c r="F191" s="99">
        <v>16</v>
      </c>
      <c r="G191" s="8" t="str">
        <f t="shared" si="39"/>
        <v>0E</v>
      </c>
      <c r="H191" s="9" t="str">
        <f t="shared" si="39"/>
        <v>10</v>
      </c>
      <c r="I191" s="24">
        <f t="shared" si="40"/>
        <v>0.054901960784313725</v>
      </c>
      <c r="J191" s="24">
        <f t="shared" si="40"/>
        <v>0.06274509803921569</v>
      </c>
      <c r="K191" s="4" t="s">
        <v>3</v>
      </c>
      <c r="L191" s="95" t="s">
        <v>56</v>
      </c>
      <c r="M191" s="77" t="s">
        <v>56</v>
      </c>
    </row>
    <row r="192" spans="1:13" ht="15.75" customHeight="1">
      <c r="A192" s="169"/>
      <c r="B192" s="169"/>
      <c r="C192" s="169"/>
      <c r="D192" s="171"/>
      <c r="E192" s="99">
        <f t="shared" si="41"/>
        <v>17</v>
      </c>
      <c r="F192" s="99">
        <v>19</v>
      </c>
      <c r="G192" s="8" t="str">
        <f t="shared" si="39"/>
        <v>11</v>
      </c>
      <c r="H192" s="9" t="str">
        <f t="shared" si="39"/>
        <v>13</v>
      </c>
      <c r="I192" s="24">
        <f t="shared" si="40"/>
        <v>0.06666666666666667</v>
      </c>
      <c r="J192" s="24">
        <f t="shared" si="40"/>
        <v>0.07450980392156863</v>
      </c>
      <c r="K192" s="4" t="s">
        <v>3</v>
      </c>
      <c r="L192" s="95" t="s">
        <v>87</v>
      </c>
      <c r="M192" s="77" t="s">
        <v>87</v>
      </c>
    </row>
    <row r="193" spans="1:13" ht="15.75" customHeight="1">
      <c r="A193" s="169"/>
      <c r="B193" s="169"/>
      <c r="C193" s="169"/>
      <c r="D193" s="171"/>
      <c r="E193" s="99">
        <f t="shared" si="41"/>
        <v>20</v>
      </c>
      <c r="F193" s="99">
        <v>22</v>
      </c>
      <c r="G193" s="8" t="str">
        <f t="shared" si="39"/>
        <v>14</v>
      </c>
      <c r="H193" s="9" t="str">
        <f t="shared" si="39"/>
        <v>16</v>
      </c>
      <c r="I193" s="24">
        <f t="shared" si="40"/>
        <v>0.0784313725490196</v>
      </c>
      <c r="J193" s="24">
        <f t="shared" si="40"/>
        <v>0.08627450980392157</v>
      </c>
      <c r="K193" s="4" t="s">
        <v>3</v>
      </c>
      <c r="L193" s="95" t="s">
        <v>88</v>
      </c>
      <c r="M193" s="77" t="s">
        <v>88</v>
      </c>
    </row>
    <row r="194" spans="1:13" ht="15.75" customHeight="1">
      <c r="A194" s="169"/>
      <c r="B194" s="169"/>
      <c r="C194" s="169"/>
      <c r="D194" s="171"/>
      <c r="E194" s="99">
        <f t="shared" si="41"/>
        <v>23</v>
      </c>
      <c r="F194" s="99">
        <v>25</v>
      </c>
      <c r="G194" s="8" t="str">
        <f aca="true" t="shared" si="42" ref="G194:H196">_XLL.DEZINHEX(E194,2)</f>
        <v>17</v>
      </c>
      <c r="H194" s="9" t="str">
        <f t="shared" si="42"/>
        <v>19</v>
      </c>
      <c r="I194" s="24">
        <f aca="true" t="shared" si="43" ref="I194:J196">(E194/255)</f>
        <v>0.09019607843137255</v>
      </c>
      <c r="J194" s="24">
        <f t="shared" si="43"/>
        <v>0.09803921568627451</v>
      </c>
      <c r="K194" s="4" t="s">
        <v>3</v>
      </c>
      <c r="L194" s="95" t="s">
        <v>89</v>
      </c>
      <c r="M194" s="77" t="s">
        <v>89</v>
      </c>
    </row>
    <row r="195" spans="1:13" ht="15.75" customHeight="1">
      <c r="A195" s="169"/>
      <c r="B195" s="169"/>
      <c r="C195" s="169"/>
      <c r="D195" s="171"/>
      <c r="E195" s="99">
        <f t="shared" si="41"/>
        <v>26</v>
      </c>
      <c r="F195" s="99">
        <v>28</v>
      </c>
      <c r="G195" s="8" t="str">
        <f t="shared" si="42"/>
        <v>1A</v>
      </c>
      <c r="H195" s="9" t="str">
        <f t="shared" si="42"/>
        <v>1C</v>
      </c>
      <c r="I195" s="24">
        <f t="shared" si="43"/>
        <v>0.10196078431372549</v>
      </c>
      <c r="J195" s="24">
        <f t="shared" si="43"/>
        <v>0.10980392156862745</v>
      </c>
      <c r="K195" s="4" t="s">
        <v>3</v>
      </c>
      <c r="L195" s="95" t="s">
        <v>90</v>
      </c>
      <c r="M195" s="77" t="s">
        <v>90</v>
      </c>
    </row>
    <row r="196" spans="1:13" ht="15.75" customHeight="1">
      <c r="A196" s="169"/>
      <c r="B196" s="169"/>
      <c r="C196" s="169"/>
      <c r="D196" s="171"/>
      <c r="E196" s="99">
        <f t="shared" si="41"/>
        <v>29</v>
      </c>
      <c r="F196" s="99">
        <v>48</v>
      </c>
      <c r="G196" s="122" t="str">
        <f t="shared" si="42"/>
        <v>1D</v>
      </c>
      <c r="H196" s="123" t="str">
        <f t="shared" si="42"/>
        <v>30</v>
      </c>
      <c r="I196" s="124">
        <f t="shared" si="43"/>
        <v>0.11372549019607843</v>
      </c>
      <c r="J196" s="124">
        <f t="shared" si="43"/>
        <v>0.18823529411764706</v>
      </c>
      <c r="K196" s="88" t="s">
        <v>3</v>
      </c>
      <c r="L196" s="125" t="s">
        <v>91</v>
      </c>
      <c r="M196" s="89" t="s">
        <v>91</v>
      </c>
    </row>
    <row r="197" spans="1:13" ht="15.75" customHeight="1">
      <c r="A197" s="169"/>
      <c r="B197" s="169"/>
      <c r="C197" s="169"/>
      <c r="D197" s="171"/>
      <c r="E197" s="118"/>
      <c r="F197" s="118"/>
      <c r="G197" s="56"/>
      <c r="H197" s="56"/>
      <c r="I197" s="57"/>
      <c r="J197" s="57"/>
      <c r="K197" s="35"/>
      <c r="L197" s="96" t="s">
        <v>117</v>
      </c>
      <c r="M197" s="71" t="s">
        <v>153</v>
      </c>
    </row>
    <row r="198" spans="1:13" ht="15.75" customHeight="1">
      <c r="A198" s="169"/>
      <c r="B198" s="169"/>
      <c r="C198" s="169"/>
      <c r="D198" s="171"/>
      <c r="E198" s="121">
        <v>49</v>
      </c>
      <c r="F198" s="99">
        <v>50</v>
      </c>
      <c r="G198" s="8" t="str">
        <f aca="true" t="shared" si="44" ref="G198:H205">_XLL.DEZINHEX(E198,2)</f>
        <v>31</v>
      </c>
      <c r="H198" s="9" t="str">
        <f t="shared" si="44"/>
        <v>32</v>
      </c>
      <c r="I198" s="24">
        <f aca="true" t="shared" si="45" ref="I198:J205">(E198/255)</f>
        <v>0.19215686274509805</v>
      </c>
      <c r="J198" s="24">
        <f t="shared" si="45"/>
        <v>0.19607843137254902</v>
      </c>
      <c r="K198" s="4" t="s">
        <v>3</v>
      </c>
      <c r="L198" s="47" t="s">
        <v>206</v>
      </c>
      <c r="M198" s="117" t="s">
        <v>208</v>
      </c>
    </row>
    <row r="199" spans="1:13" ht="15.75" customHeight="1">
      <c r="A199" s="169"/>
      <c r="B199" s="169"/>
      <c r="C199" s="169"/>
      <c r="D199" s="171"/>
      <c r="E199" s="121">
        <v>51</v>
      </c>
      <c r="F199" s="99">
        <v>53</v>
      </c>
      <c r="G199" s="8" t="str">
        <f>_XLL.DEZINHEX(E199,2)</f>
        <v>33</v>
      </c>
      <c r="H199" s="9" t="str">
        <f>_XLL.DEZINHEX(F199,2)</f>
        <v>35</v>
      </c>
      <c r="I199" s="24">
        <f>(E199/255)</f>
        <v>0.2</v>
      </c>
      <c r="J199" s="24">
        <f>(F199/255)</f>
        <v>0.20784313725490197</v>
      </c>
      <c r="K199" s="4" t="s">
        <v>3</v>
      </c>
      <c r="L199" s="47" t="s">
        <v>207</v>
      </c>
      <c r="M199" s="116" t="s">
        <v>209</v>
      </c>
    </row>
    <row r="200" spans="1:13" ht="15.75" customHeight="1">
      <c r="A200" s="169"/>
      <c r="B200" s="169"/>
      <c r="C200" s="169"/>
      <c r="D200" s="171"/>
      <c r="E200" s="99">
        <v>54</v>
      </c>
      <c r="F200" s="99">
        <v>56</v>
      </c>
      <c r="G200" s="8" t="str">
        <f t="shared" si="44"/>
        <v>36</v>
      </c>
      <c r="H200" s="9" t="str">
        <f t="shared" si="44"/>
        <v>38</v>
      </c>
      <c r="I200" s="24">
        <f t="shared" si="45"/>
        <v>0.21176470588235294</v>
      </c>
      <c r="J200" s="24">
        <f t="shared" si="45"/>
        <v>0.2196078431372549</v>
      </c>
      <c r="K200" s="4" t="s">
        <v>3</v>
      </c>
      <c r="L200" s="95" t="s">
        <v>85</v>
      </c>
      <c r="M200" s="77" t="s">
        <v>85</v>
      </c>
    </row>
    <row r="201" spans="1:13" ht="15.75" customHeight="1">
      <c r="A201" s="169"/>
      <c r="B201" s="169"/>
      <c r="C201" s="169"/>
      <c r="D201" s="171"/>
      <c r="E201" s="99">
        <f aca="true" t="shared" si="46" ref="E201:E208">F200+1</f>
        <v>57</v>
      </c>
      <c r="F201" s="99">
        <v>59</v>
      </c>
      <c r="G201" s="8" t="str">
        <f t="shared" si="44"/>
        <v>39</v>
      </c>
      <c r="H201" s="9" t="str">
        <f t="shared" si="44"/>
        <v>3B</v>
      </c>
      <c r="I201" s="24">
        <f t="shared" si="45"/>
        <v>0.2235294117647059</v>
      </c>
      <c r="J201" s="24">
        <f t="shared" si="45"/>
        <v>0.23137254901960785</v>
      </c>
      <c r="K201" s="4" t="s">
        <v>3</v>
      </c>
      <c r="L201" s="95" t="s">
        <v>86</v>
      </c>
      <c r="M201" s="77" t="s">
        <v>86</v>
      </c>
    </row>
    <row r="202" spans="1:13" ht="15.75" customHeight="1">
      <c r="A202" s="169"/>
      <c r="B202" s="169"/>
      <c r="C202" s="169"/>
      <c r="D202" s="171"/>
      <c r="E202" s="99">
        <f t="shared" si="46"/>
        <v>60</v>
      </c>
      <c r="F202" s="99">
        <v>62</v>
      </c>
      <c r="G202" s="8" t="str">
        <f t="shared" si="44"/>
        <v>3C</v>
      </c>
      <c r="H202" s="9" t="str">
        <f t="shared" si="44"/>
        <v>3E</v>
      </c>
      <c r="I202" s="24">
        <f t="shared" si="45"/>
        <v>0.23529411764705882</v>
      </c>
      <c r="J202" s="24">
        <f t="shared" si="45"/>
        <v>0.24313725490196078</v>
      </c>
      <c r="K202" s="4" t="s">
        <v>3</v>
      </c>
      <c r="L202" s="95" t="s">
        <v>55</v>
      </c>
      <c r="M202" s="77" t="s">
        <v>55</v>
      </c>
    </row>
    <row r="203" spans="1:13" ht="15.75" customHeight="1">
      <c r="A203" s="169"/>
      <c r="B203" s="169"/>
      <c r="C203" s="169"/>
      <c r="D203" s="171"/>
      <c r="E203" s="99">
        <f t="shared" si="46"/>
        <v>63</v>
      </c>
      <c r="F203" s="99">
        <v>65</v>
      </c>
      <c r="G203" s="8" t="str">
        <f t="shared" si="44"/>
        <v>3F</v>
      </c>
      <c r="H203" s="9" t="str">
        <f t="shared" si="44"/>
        <v>41</v>
      </c>
      <c r="I203" s="24">
        <f t="shared" si="45"/>
        <v>0.24705882352941178</v>
      </c>
      <c r="J203" s="24">
        <f t="shared" si="45"/>
        <v>0.2549019607843137</v>
      </c>
      <c r="K203" s="4" t="s">
        <v>3</v>
      </c>
      <c r="L203" s="95" t="s">
        <v>56</v>
      </c>
      <c r="M203" s="77" t="s">
        <v>56</v>
      </c>
    </row>
    <row r="204" spans="1:13" ht="15.75" customHeight="1">
      <c r="A204" s="169"/>
      <c r="B204" s="169"/>
      <c r="C204" s="169"/>
      <c r="D204" s="171"/>
      <c r="E204" s="99">
        <f t="shared" si="46"/>
        <v>66</v>
      </c>
      <c r="F204" s="99">
        <v>68</v>
      </c>
      <c r="G204" s="8" t="str">
        <f t="shared" si="44"/>
        <v>42</v>
      </c>
      <c r="H204" s="9" t="str">
        <f t="shared" si="44"/>
        <v>44</v>
      </c>
      <c r="I204" s="24">
        <f t="shared" si="45"/>
        <v>0.25882352941176473</v>
      </c>
      <c r="J204" s="24">
        <f t="shared" si="45"/>
        <v>0.26666666666666666</v>
      </c>
      <c r="K204" s="4" t="s">
        <v>3</v>
      </c>
      <c r="L204" s="95" t="s">
        <v>87</v>
      </c>
      <c r="M204" s="77" t="s">
        <v>87</v>
      </c>
    </row>
    <row r="205" spans="1:13" ht="15.75" customHeight="1">
      <c r="A205" s="169"/>
      <c r="B205" s="169"/>
      <c r="C205" s="169"/>
      <c r="D205" s="171"/>
      <c r="E205" s="99">
        <f t="shared" si="46"/>
        <v>69</v>
      </c>
      <c r="F205" s="99">
        <v>71</v>
      </c>
      <c r="G205" s="8" t="str">
        <f t="shared" si="44"/>
        <v>45</v>
      </c>
      <c r="H205" s="9" t="str">
        <f t="shared" si="44"/>
        <v>47</v>
      </c>
      <c r="I205" s="24">
        <f t="shared" si="45"/>
        <v>0.27058823529411763</v>
      </c>
      <c r="J205" s="24">
        <f t="shared" si="45"/>
        <v>0.2784313725490196</v>
      </c>
      <c r="K205" s="4" t="s">
        <v>3</v>
      </c>
      <c r="L205" s="95" t="s">
        <v>88</v>
      </c>
      <c r="M205" s="77" t="s">
        <v>88</v>
      </c>
    </row>
    <row r="206" spans="1:13" ht="15.75" customHeight="1">
      <c r="A206" s="169"/>
      <c r="B206" s="169"/>
      <c r="C206" s="169"/>
      <c r="D206" s="171"/>
      <c r="E206" s="99">
        <f t="shared" si="46"/>
        <v>72</v>
      </c>
      <c r="F206" s="99">
        <v>74</v>
      </c>
      <c r="G206" s="8" t="str">
        <f aca="true" t="shared" si="47" ref="G206:H208">_XLL.DEZINHEX(E206,2)</f>
        <v>48</v>
      </c>
      <c r="H206" s="9" t="str">
        <f t="shared" si="47"/>
        <v>4A</v>
      </c>
      <c r="I206" s="24">
        <f aca="true" t="shared" si="48" ref="I206:J208">(E206/255)</f>
        <v>0.2823529411764706</v>
      </c>
      <c r="J206" s="24">
        <f t="shared" si="48"/>
        <v>0.2901960784313726</v>
      </c>
      <c r="K206" s="4" t="s">
        <v>3</v>
      </c>
      <c r="L206" s="95" t="s">
        <v>89</v>
      </c>
      <c r="M206" s="77" t="s">
        <v>89</v>
      </c>
    </row>
    <row r="207" spans="1:13" ht="15.75" customHeight="1">
      <c r="A207" s="169"/>
      <c r="B207" s="169"/>
      <c r="C207" s="169"/>
      <c r="D207" s="171"/>
      <c r="E207" s="99">
        <f t="shared" si="46"/>
        <v>75</v>
      </c>
      <c r="F207" s="99">
        <v>77</v>
      </c>
      <c r="G207" s="8" t="str">
        <f t="shared" si="47"/>
        <v>4B</v>
      </c>
      <c r="H207" s="9" t="str">
        <f t="shared" si="47"/>
        <v>4D</v>
      </c>
      <c r="I207" s="24">
        <f t="shared" si="48"/>
        <v>0.29411764705882354</v>
      </c>
      <c r="J207" s="24">
        <f t="shared" si="48"/>
        <v>0.30196078431372547</v>
      </c>
      <c r="K207" s="4" t="s">
        <v>3</v>
      </c>
      <c r="L207" s="95" t="s">
        <v>90</v>
      </c>
      <c r="M207" s="77" t="s">
        <v>90</v>
      </c>
    </row>
    <row r="208" spans="1:13" ht="15.75" customHeight="1">
      <c r="A208" s="169"/>
      <c r="B208" s="169"/>
      <c r="C208" s="169"/>
      <c r="D208" s="171"/>
      <c r="E208" s="99">
        <f t="shared" si="46"/>
        <v>78</v>
      </c>
      <c r="F208" s="99">
        <v>97</v>
      </c>
      <c r="G208" s="122" t="str">
        <f t="shared" si="47"/>
        <v>4E</v>
      </c>
      <c r="H208" s="123" t="str">
        <f t="shared" si="47"/>
        <v>61</v>
      </c>
      <c r="I208" s="124">
        <f t="shared" si="48"/>
        <v>0.3058823529411765</v>
      </c>
      <c r="J208" s="124">
        <f t="shared" si="48"/>
        <v>0.3803921568627451</v>
      </c>
      <c r="K208" s="88" t="s">
        <v>3</v>
      </c>
      <c r="L208" s="125" t="s">
        <v>91</v>
      </c>
      <c r="M208" s="89" t="s">
        <v>91</v>
      </c>
    </row>
    <row r="209" spans="1:13" ht="15.75" customHeight="1">
      <c r="A209" s="169"/>
      <c r="B209" s="169"/>
      <c r="C209" s="169"/>
      <c r="D209" s="171"/>
      <c r="E209" s="55"/>
      <c r="F209" s="55"/>
      <c r="G209" s="56"/>
      <c r="H209" s="56"/>
      <c r="I209" s="57"/>
      <c r="J209" s="57"/>
      <c r="K209" s="35"/>
      <c r="L209" s="96" t="s">
        <v>106</v>
      </c>
      <c r="M209" s="71" t="s">
        <v>107</v>
      </c>
    </row>
    <row r="210" spans="1:13" ht="15.75" customHeight="1">
      <c r="A210" s="169"/>
      <c r="B210" s="169"/>
      <c r="C210" s="169"/>
      <c r="D210" s="171"/>
      <c r="E210" s="63">
        <v>98</v>
      </c>
      <c r="F210" s="16">
        <f>E210+13</f>
        <v>111</v>
      </c>
      <c r="G210" s="8" t="str">
        <f aca="true" t="shared" si="49" ref="G210:H218">_XLL.DEZINHEX(E210,2)</f>
        <v>62</v>
      </c>
      <c r="H210" s="9" t="str">
        <f t="shared" si="49"/>
        <v>6F</v>
      </c>
      <c r="I210" s="24">
        <f aca="true" t="shared" si="50" ref="I210:J215">(E210/255)</f>
        <v>0.3843137254901961</v>
      </c>
      <c r="J210" s="24">
        <f t="shared" si="50"/>
        <v>0.43529411764705883</v>
      </c>
      <c r="K210" s="88" t="s">
        <v>12</v>
      </c>
      <c r="L210" s="95" t="s">
        <v>85</v>
      </c>
      <c r="M210" s="77" t="s">
        <v>85</v>
      </c>
    </row>
    <row r="211" spans="1:13" ht="15.75" customHeight="1">
      <c r="A211" s="169"/>
      <c r="B211" s="169"/>
      <c r="C211" s="169"/>
      <c r="D211" s="171"/>
      <c r="E211" s="16">
        <f>F210+1</f>
        <v>112</v>
      </c>
      <c r="F211" s="16">
        <f aca="true" t="shared" si="51" ref="F211:F218">E211+13</f>
        <v>125</v>
      </c>
      <c r="G211" s="8" t="str">
        <f t="shared" si="49"/>
        <v>70</v>
      </c>
      <c r="H211" s="9" t="str">
        <f t="shared" si="49"/>
        <v>7D</v>
      </c>
      <c r="I211" s="24">
        <f t="shared" si="50"/>
        <v>0.4392156862745098</v>
      </c>
      <c r="J211" s="24">
        <f t="shared" si="50"/>
        <v>0.49019607843137253</v>
      </c>
      <c r="K211" s="88" t="s">
        <v>12</v>
      </c>
      <c r="L211" s="95" t="s">
        <v>86</v>
      </c>
      <c r="M211" s="77" t="s">
        <v>86</v>
      </c>
    </row>
    <row r="212" spans="1:13" ht="15.75" customHeight="1">
      <c r="A212" s="169"/>
      <c r="B212" s="169"/>
      <c r="C212" s="169"/>
      <c r="D212" s="171"/>
      <c r="E212" s="16">
        <f aca="true" t="shared" si="52" ref="E212:E218">F211+1</f>
        <v>126</v>
      </c>
      <c r="F212" s="16">
        <f t="shared" si="51"/>
        <v>139</v>
      </c>
      <c r="G212" s="8" t="str">
        <f t="shared" si="49"/>
        <v>7E</v>
      </c>
      <c r="H212" s="9" t="str">
        <f t="shared" si="49"/>
        <v>8B</v>
      </c>
      <c r="I212" s="24">
        <f t="shared" si="50"/>
        <v>0.49411764705882355</v>
      </c>
      <c r="J212" s="24">
        <f t="shared" si="50"/>
        <v>0.5450980392156862</v>
      </c>
      <c r="K212" s="88" t="s">
        <v>12</v>
      </c>
      <c r="L212" s="95" t="s">
        <v>55</v>
      </c>
      <c r="M212" s="77" t="s">
        <v>55</v>
      </c>
    </row>
    <row r="213" spans="1:13" ht="15.75" customHeight="1">
      <c r="A213" s="169"/>
      <c r="B213" s="169"/>
      <c r="C213" s="169"/>
      <c r="D213" s="171"/>
      <c r="E213" s="16">
        <f t="shared" si="52"/>
        <v>140</v>
      </c>
      <c r="F213" s="16">
        <f t="shared" si="51"/>
        <v>153</v>
      </c>
      <c r="G213" s="8" t="str">
        <f t="shared" si="49"/>
        <v>8C</v>
      </c>
      <c r="H213" s="9" t="str">
        <f t="shared" si="49"/>
        <v>99</v>
      </c>
      <c r="I213" s="24">
        <f t="shared" si="50"/>
        <v>0.5490196078431373</v>
      </c>
      <c r="J213" s="24">
        <f t="shared" si="50"/>
        <v>0.6</v>
      </c>
      <c r="K213" s="88" t="s">
        <v>12</v>
      </c>
      <c r="L213" s="95" t="s">
        <v>56</v>
      </c>
      <c r="M213" s="77" t="s">
        <v>56</v>
      </c>
    </row>
    <row r="214" spans="1:13" ht="15.75" customHeight="1">
      <c r="A214" s="169"/>
      <c r="B214" s="169"/>
      <c r="C214" s="169"/>
      <c r="D214" s="171"/>
      <c r="E214" s="16">
        <f t="shared" si="52"/>
        <v>154</v>
      </c>
      <c r="F214" s="16">
        <f t="shared" si="51"/>
        <v>167</v>
      </c>
      <c r="G214" s="8" t="str">
        <f t="shared" si="49"/>
        <v>9A</v>
      </c>
      <c r="H214" s="9" t="str">
        <f t="shared" si="49"/>
        <v>A7</v>
      </c>
      <c r="I214" s="24">
        <f t="shared" si="50"/>
        <v>0.6039215686274509</v>
      </c>
      <c r="J214" s="24">
        <f t="shared" si="50"/>
        <v>0.6549019607843137</v>
      </c>
      <c r="K214" s="88" t="s">
        <v>12</v>
      </c>
      <c r="L214" s="95" t="s">
        <v>87</v>
      </c>
      <c r="M214" s="77" t="s">
        <v>87</v>
      </c>
    </row>
    <row r="215" spans="1:13" ht="15.75" customHeight="1">
      <c r="A215" s="169"/>
      <c r="B215" s="169"/>
      <c r="C215" s="169"/>
      <c r="D215" s="171"/>
      <c r="E215" s="16">
        <f t="shared" si="52"/>
        <v>168</v>
      </c>
      <c r="F215" s="16">
        <f t="shared" si="51"/>
        <v>181</v>
      </c>
      <c r="G215" s="8" t="str">
        <f t="shared" si="49"/>
        <v>A8</v>
      </c>
      <c r="H215" s="9" t="str">
        <f t="shared" si="49"/>
        <v>B5</v>
      </c>
      <c r="I215" s="24">
        <f t="shared" si="50"/>
        <v>0.6588235294117647</v>
      </c>
      <c r="J215" s="24">
        <f t="shared" si="50"/>
        <v>0.7098039215686275</v>
      </c>
      <c r="K215" s="88" t="s">
        <v>12</v>
      </c>
      <c r="L215" s="95" t="s">
        <v>88</v>
      </c>
      <c r="M215" s="77" t="s">
        <v>88</v>
      </c>
    </row>
    <row r="216" spans="1:13" ht="15.75" customHeight="1">
      <c r="A216" s="169"/>
      <c r="B216" s="169"/>
      <c r="C216" s="169"/>
      <c r="D216" s="171"/>
      <c r="E216" s="16">
        <f t="shared" si="52"/>
        <v>182</v>
      </c>
      <c r="F216" s="16">
        <f t="shared" si="51"/>
        <v>195</v>
      </c>
      <c r="G216" s="8" t="str">
        <f t="shared" si="49"/>
        <v>B6</v>
      </c>
      <c r="H216" s="9" t="str">
        <f>_XLL.DEZINHEX(F216,2)</f>
        <v>C3</v>
      </c>
      <c r="I216" s="24">
        <f aca="true" t="shared" si="53" ref="I216:J218">(E216/255)</f>
        <v>0.7137254901960784</v>
      </c>
      <c r="J216" s="24">
        <f t="shared" si="53"/>
        <v>0.7647058823529411</v>
      </c>
      <c r="K216" s="88" t="s">
        <v>12</v>
      </c>
      <c r="L216" s="95" t="s">
        <v>89</v>
      </c>
      <c r="M216" s="77" t="s">
        <v>89</v>
      </c>
    </row>
    <row r="217" spans="1:13" ht="15.75" customHeight="1">
      <c r="A217" s="169"/>
      <c r="B217" s="169"/>
      <c r="C217" s="169"/>
      <c r="D217" s="171"/>
      <c r="E217" s="16">
        <f t="shared" si="52"/>
        <v>196</v>
      </c>
      <c r="F217" s="16">
        <f t="shared" si="51"/>
        <v>209</v>
      </c>
      <c r="G217" s="8" t="str">
        <f t="shared" si="49"/>
        <v>C4</v>
      </c>
      <c r="H217" s="9" t="str">
        <f t="shared" si="49"/>
        <v>D1</v>
      </c>
      <c r="I217" s="24">
        <f t="shared" si="53"/>
        <v>0.7686274509803922</v>
      </c>
      <c r="J217" s="24">
        <f t="shared" si="53"/>
        <v>0.8196078431372549</v>
      </c>
      <c r="K217" s="88" t="s">
        <v>12</v>
      </c>
      <c r="L217" s="95" t="s">
        <v>90</v>
      </c>
      <c r="M217" s="77" t="s">
        <v>90</v>
      </c>
    </row>
    <row r="218" spans="1:13" ht="15.75" customHeight="1">
      <c r="A218" s="169"/>
      <c r="B218" s="169"/>
      <c r="C218" s="169"/>
      <c r="D218" s="171"/>
      <c r="E218" s="16">
        <f t="shared" si="52"/>
        <v>210</v>
      </c>
      <c r="F218" s="16">
        <f t="shared" si="51"/>
        <v>223</v>
      </c>
      <c r="G218" s="8" t="str">
        <f t="shared" si="49"/>
        <v>D2</v>
      </c>
      <c r="H218" s="9" t="str">
        <f t="shared" si="49"/>
        <v>DF</v>
      </c>
      <c r="I218" s="24">
        <f t="shared" si="53"/>
        <v>0.8235294117647058</v>
      </c>
      <c r="J218" s="24">
        <f t="shared" si="53"/>
        <v>0.8745098039215686</v>
      </c>
      <c r="K218" s="88" t="s">
        <v>12</v>
      </c>
      <c r="L218" s="95" t="s">
        <v>91</v>
      </c>
      <c r="M218" s="77" t="s">
        <v>91</v>
      </c>
    </row>
    <row r="219" spans="1:13" ht="15.75" customHeight="1">
      <c r="A219" s="169"/>
      <c r="B219" s="169"/>
      <c r="C219" s="169"/>
      <c r="D219" s="171"/>
      <c r="E219" s="34"/>
      <c r="F219" s="53"/>
      <c r="G219" s="54"/>
      <c r="H219" s="54"/>
      <c r="I219" s="53"/>
      <c r="J219" s="53"/>
      <c r="K219" s="35"/>
      <c r="L219" s="71" t="s">
        <v>100</v>
      </c>
      <c r="M219" s="71" t="s">
        <v>102</v>
      </c>
    </row>
    <row r="220" spans="1:13" s="140" customFormat="1" ht="15.75" customHeight="1">
      <c r="A220" s="169"/>
      <c r="B220" s="169"/>
      <c r="C220" s="169"/>
      <c r="D220" s="171"/>
      <c r="E220" s="132">
        <v>224</v>
      </c>
      <c r="F220" s="133">
        <v>224</v>
      </c>
      <c r="G220" s="134" t="str">
        <f>_XLL.DEZINHEX(E220,2)</f>
        <v>E0</v>
      </c>
      <c r="H220" s="135" t="str">
        <f>_XLL.DEZINHEX(F220,2)</f>
        <v>E0</v>
      </c>
      <c r="I220" s="136">
        <f>(E220/255)</f>
        <v>0.8784313725490196</v>
      </c>
      <c r="J220" s="136">
        <f>(F220/255)</f>
        <v>0.8784313725490196</v>
      </c>
      <c r="K220" s="137" t="s">
        <v>3</v>
      </c>
      <c r="L220" s="146" t="s">
        <v>133</v>
      </c>
      <c r="M220" s="147" t="s">
        <v>134</v>
      </c>
    </row>
    <row r="221" spans="1:13" s="140" customFormat="1" ht="15.75" customHeight="1">
      <c r="A221" s="169"/>
      <c r="B221" s="169"/>
      <c r="C221" s="169"/>
      <c r="D221" s="171"/>
      <c r="E221" s="133">
        <v>225</v>
      </c>
      <c r="F221" s="133">
        <v>239</v>
      </c>
      <c r="G221" s="134" t="str">
        <f>_XLL.DEZINHEX(E221,2)</f>
        <v>E1</v>
      </c>
      <c r="H221" s="135" t="str">
        <f>_XLL.DEZINHEX(F221,2)</f>
        <v>EF</v>
      </c>
      <c r="I221" s="136">
        <f>(E221/255)</f>
        <v>0.8823529411764706</v>
      </c>
      <c r="J221" s="136">
        <f>(F221/255)</f>
        <v>0.9372549019607843</v>
      </c>
      <c r="K221" s="137" t="s">
        <v>12</v>
      </c>
      <c r="L221" s="148" t="s">
        <v>57</v>
      </c>
      <c r="M221" s="147" t="s">
        <v>60</v>
      </c>
    </row>
    <row r="222" spans="1:13" s="140" customFormat="1" ht="15.75" customHeight="1">
      <c r="A222" s="169"/>
      <c r="B222" s="169"/>
      <c r="C222" s="169"/>
      <c r="D222" s="171"/>
      <c r="E222" s="141"/>
      <c r="F222" s="142"/>
      <c r="G222" s="143"/>
      <c r="H222" s="143"/>
      <c r="I222" s="142"/>
      <c r="J222" s="142"/>
      <c r="K222" s="144"/>
      <c r="L222" s="145" t="s">
        <v>101</v>
      </c>
      <c r="M222" s="145" t="s">
        <v>103</v>
      </c>
    </row>
    <row r="223" spans="1:13" s="140" customFormat="1" ht="15.75" customHeight="1">
      <c r="A223" s="169"/>
      <c r="B223" s="169"/>
      <c r="C223" s="169"/>
      <c r="D223" s="171"/>
      <c r="E223" s="132">
        <v>240</v>
      </c>
      <c r="F223" s="133">
        <v>240</v>
      </c>
      <c r="G223" s="134" t="str">
        <f>_XLL.DEZINHEX(E223,2)</f>
        <v>F0</v>
      </c>
      <c r="H223" s="135" t="str">
        <f>_XLL.DEZINHEX(F223,2)</f>
        <v>F0</v>
      </c>
      <c r="I223" s="136">
        <f>(E223/255)</f>
        <v>0.9411764705882353</v>
      </c>
      <c r="J223" s="136">
        <f>(F223/255)</f>
        <v>0.9411764705882353</v>
      </c>
      <c r="K223" s="137" t="s">
        <v>3</v>
      </c>
      <c r="L223" s="148" t="s">
        <v>133</v>
      </c>
      <c r="M223" s="147" t="s">
        <v>134</v>
      </c>
    </row>
    <row r="224" spans="1:13" ht="15.75" customHeight="1">
      <c r="A224" s="170"/>
      <c r="B224" s="170"/>
      <c r="C224" s="170"/>
      <c r="D224" s="172"/>
      <c r="E224" s="16">
        <v>241</v>
      </c>
      <c r="F224" s="16">
        <v>255</v>
      </c>
      <c r="G224" s="8" t="str">
        <f>_XLL.DEZINHEX(E224,2)</f>
        <v>F1</v>
      </c>
      <c r="H224" s="9" t="str">
        <f>_XLL.DEZINHEX(F224,2)</f>
        <v>FF</v>
      </c>
      <c r="I224" s="24">
        <f>(E224/255)</f>
        <v>0.9450980392156862</v>
      </c>
      <c r="J224" s="24">
        <f>(F224/255)</f>
        <v>1</v>
      </c>
      <c r="K224" s="4" t="s">
        <v>12</v>
      </c>
      <c r="L224" s="98" t="s">
        <v>57</v>
      </c>
      <c r="M224" s="97" t="s">
        <v>60</v>
      </c>
    </row>
    <row r="225" spans="1:13" ht="15">
      <c r="A225" s="163">
        <v>11</v>
      </c>
      <c r="B225" s="166">
        <v>14</v>
      </c>
      <c r="C225" s="163"/>
      <c r="D225" s="166"/>
      <c r="E225" s="55"/>
      <c r="F225" s="55"/>
      <c r="G225" s="8"/>
      <c r="H225" s="9"/>
      <c r="I225" s="24"/>
      <c r="J225" s="24"/>
      <c r="K225" s="58"/>
      <c r="L225" s="37" t="s">
        <v>164</v>
      </c>
      <c r="M225" s="37" t="s">
        <v>165</v>
      </c>
    </row>
    <row r="226" spans="1:13" ht="12.75">
      <c r="A226" s="164"/>
      <c r="B226" s="167"/>
      <c r="C226" s="164"/>
      <c r="D226" s="167"/>
      <c r="E226" s="16">
        <v>0</v>
      </c>
      <c r="F226" s="16">
        <v>15</v>
      </c>
      <c r="G226" s="8" t="str">
        <f aca="true" t="shared" si="54" ref="G226:H233">_XLL.DEZINHEX(E226,2)</f>
        <v>00</v>
      </c>
      <c r="H226" s="9" t="str">
        <f t="shared" si="54"/>
        <v>0F</v>
      </c>
      <c r="I226" s="24">
        <f>(E226/255)</f>
        <v>0</v>
      </c>
      <c r="J226" s="24">
        <f>(F226/255)</f>
        <v>0.058823529411764705</v>
      </c>
      <c r="K226" s="35" t="s">
        <v>3</v>
      </c>
      <c r="L226" s="64" t="s">
        <v>166</v>
      </c>
      <c r="M226" s="64" t="s">
        <v>167</v>
      </c>
    </row>
    <row r="227" spans="1:13" ht="12.75">
      <c r="A227" s="164"/>
      <c r="B227" s="167"/>
      <c r="C227" s="164"/>
      <c r="D227" s="167"/>
      <c r="E227" s="16">
        <v>16</v>
      </c>
      <c r="F227" s="16">
        <v>31</v>
      </c>
      <c r="G227" s="8" t="str">
        <f t="shared" si="54"/>
        <v>10</v>
      </c>
      <c r="H227" s="9" t="str">
        <f t="shared" si="54"/>
        <v>1F</v>
      </c>
      <c r="I227" s="24">
        <f aca="true" t="shared" si="55" ref="I227:J233">(E227/255)</f>
        <v>0.06274509803921569</v>
      </c>
      <c r="J227" s="24">
        <f t="shared" si="55"/>
        <v>0.12156862745098039</v>
      </c>
      <c r="K227" s="35" t="s">
        <v>3</v>
      </c>
      <c r="L227" s="102" t="s">
        <v>100</v>
      </c>
      <c r="M227" s="77" t="s">
        <v>102</v>
      </c>
    </row>
    <row r="228" spans="1:13" ht="12.75">
      <c r="A228" s="164"/>
      <c r="B228" s="167"/>
      <c r="C228" s="164"/>
      <c r="D228" s="167"/>
      <c r="E228" s="16">
        <v>32</v>
      </c>
      <c r="F228" s="16">
        <v>47</v>
      </c>
      <c r="G228" s="8" t="str">
        <f t="shared" si="54"/>
        <v>20</v>
      </c>
      <c r="H228" s="9" t="str">
        <f t="shared" si="54"/>
        <v>2F</v>
      </c>
      <c r="I228" s="24">
        <f t="shared" si="55"/>
        <v>0.12549019607843137</v>
      </c>
      <c r="J228" s="24">
        <f t="shared" si="55"/>
        <v>0.1843137254901961</v>
      </c>
      <c r="K228" s="35" t="s">
        <v>3</v>
      </c>
      <c r="L228" s="102" t="s">
        <v>101</v>
      </c>
      <c r="M228" s="77" t="s">
        <v>103</v>
      </c>
    </row>
    <row r="229" spans="1:13" ht="12.75">
      <c r="A229" s="164"/>
      <c r="B229" s="167"/>
      <c r="C229" s="164"/>
      <c r="D229" s="167"/>
      <c r="E229" s="16">
        <v>48</v>
      </c>
      <c r="F229" s="16">
        <v>63</v>
      </c>
      <c r="G229" s="8" t="str">
        <f t="shared" si="54"/>
        <v>30</v>
      </c>
      <c r="H229" s="9" t="str">
        <f t="shared" si="54"/>
        <v>3F</v>
      </c>
      <c r="I229" s="24">
        <f t="shared" si="55"/>
        <v>0.18823529411764706</v>
      </c>
      <c r="J229" s="24">
        <f t="shared" si="55"/>
        <v>0.24705882352941178</v>
      </c>
      <c r="K229" s="35" t="s">
        <v>3</v>
      </c>
      <c r="L229" s="102" t="s">
        <v>168</v>
      </c>
      <c r="M229" s="103" t="s">
        <v>169</v>
      </c>
    </row>
    <row r="230" spans="1:13" ht="12.75">
      <c r="A230" s="164"/>
      <c r="B230" s="167"/>
      <c r="C230" s="164"/>
      <c r="D230" s="167"/>
      <c r="E230" s="16">
        <v>64</v>
      </c>
      <c r="F230" s="16">
        <v>79</v>
      </c>
      <c r="G230" s="8" t="str">
        <f t="shared" si="54"/>
        <v>40</v>
      </c>
      <c r="H230" s="9" t="str">
        <f t="shared" si="54"/>
        <v>4F</v>
      </c>
      <c r="I230" s="24">
        <f t="shared" si="55"/>
        <v>0.25098039215686274</v>
      </c>
      <c r="J230" s="24">
        <f t="shared" si="55"/>
        <v>0.30980392156862746</v>
      </c>
      <c r="K230" s="35" t="s">
        <v>3</v>
      </c>
      <c r="L230" s="102" t="s">
        <v>170</v>
      </c>
      <c r="M230" s="103" t="s">
        <v>171</v>
      </c>
    </row>
    <row r="231" spans="1:13" ht="12.75">
      <c r="A231" s="164"/>
      <c r="B231" s="167"/>
      <c r="C231" s="164"/>
      <c r="D231" s="167"/>
      <c r="E231" s="16">
        <v>80</v>
      </c>
      <c r="F231" s="16">
        <v>95</v>
      </c>
      <c r="G231" s="8" t="str">
        <f t="shared" si="54"/>
        <v>50</v>
      </c>
      <c r="H231" s="9" t="str">
        <f t="shared" si="54"/>
        <v>5F</v>
      </c>
      <c r="I231" s="24">
        <f t="shared" si="55"/>
        <v>0.3137254901960784</v>
      </c>
      <c r="J231" s="24">
        <f t="shared" si="55"/>
        <v>0.37254901960784315</v>
      </c>
      <c r="K231" s="35" t="s">
        <v>3</v>
      </c>
      <c r="L231" s="102" t="s">
        <v>172</v>
      </c>
      <c r="M231" s="103" t="s">
        <v>173</v>
      </c>
    </row>
    <row r="232" spans="1:13" ht="12.75">
      <c r="A232" s="164"/>
      <c r="B232" s="167"/>
      <c r="C232" s="164"/>
      <c r="D232" s="167"/>
      <c r="E232" s="16">
        <v>96</v>
      </c>
      <c r="F232" s="16">
        <v>111</v>
      </c>
      <c r="G232" s="8" t="str">
        <f t="shared" si="54"/>
        <v>60</v>
      </c>
      <c r="H232" s="9" t="str">
        <f t="shared" si="54"/>
        <v>6F</v>
      </c>
      <c r="I232" s="24">
        <f t="shared" si="55"/>
        <v>0.3764705882352941</v>
      </c>
      <c r="J232" s="24">
        <f t="shared" si="55"/>
        <v>0.43529411764705883</v>
      </c>
      <c r="K232" s="35" t="s">
        <v>3</v>
      </c>
      <c r="L232" s="102" t="s">
        <v>174</v>
      </c>
      <c r="M232" s="103" t="s">
        <v>175</v>
      </c>
    </row>
    <row r="233" spans="1:13" ht="12.75">
      <c r="A233" s="165"/>
      <c r="B233" s="168"/>
      <c r="C233" s="165"/>
      <c r="D233" s="168"/>
      <c r="E233" s="16">
        <v>112</v>
      </c>
      <c r="F233" s="16">
        <v>255</v>
      </c>
      <c r="G233" s="8" t="str">
        <f t="shared" si="54"/>
        <v>70</v>
      </c>
      <c r="H233" s="9" t="str">
        <f t="shared" si="54"/>
        <v>FF</v>
      </c>
      <c r="I233" s="24">
        <f t="shared" si="55"/>
        <v>0.4392156862745098</v>
      </c>
      <c r="J233" s="24">
        <f t="shared" si="55"/>
        <v>1</v>
      </c>
      <c r="K233" s="104" t="s">
        <v>3</v>
      </c>
      <c r="L233" s="105" t="s">
        <v>109</v>
      </c>
      <c r="M233" s="106" t="s">
        <v>110</v>
      </c>
    </row>
    <row r="234" spans="1:13" ht="15.75" customHeight="1">
      <c r="A234" s="163">
        <v>12</v>
      </c>
      <c r="B234" s="166">
        <v>15</v>
      </c>
      <c r="C234" s="163"/>
      <c r="D234" s="166"/>
      <c r="E234" s="55"/>
      <c r="F234" s="55"/>
      <c r="G234" s="56"/>
      <c r="H234" s="56"/>
      <c r="I234" s="57"/>
      <c r="J234" s="57"/>
      <c r="K234" s="52"/>
      <c r="L234" s="37" t="s">
        <v>176</v>
      </c>
      <c r="M234" s="37" t="s">
        <v>177</v>
      </c>
    </row>
    <row r="235" spans="1:13" ht="15.75" customHeight="1">
      <c r="A235" s="164"/>
      <c r="B235" s="167"/>
      <c r="C235" s="164"/>
      <c r="D235" s="167"/>
      <c r="E235" s="55"/>
      <c r="F235" s="55"/>
      <c r="G235" s="56"/>
      <c r="H235" s="56"/>
      <c r="I235" s="57"/>
      <c r="J235" s="57"/>
      <c r="K235" s="52"/>
      <c r="L235" s="78" t="s">
        <v>166</v>
      </c>
      <c r="M235" s="78" t="s">
        <v>167</v>
      </c>
    </row>
    <row r="236" spans="1:13" ht="15.75" customHeight="1">
      <c r="A236" s="164"/>
      <c r="B236" s="167"/>
      <c r="C236" s="164"/>
      <c r="D236" s="167"/>
      <c r="E236" s="63">
        <v>0</v>
      </c>
      <c r="F236" s="16">
        <v>255</v>
      </c>
      <c r="G236" s="8" t="str">
        <f>_XLL.DEZINHEX(E236,2)</f>
        <v>00</v>
      </c>
      <c r="H236" s="9" t="str">
        <f>_XLL.DEZINHEX(F236,2)</f>
        <v>FF</v>
      </c>
      <c r="I236" s="24">
        <f>(E236/255)</f>
        <v>0</v>
      </c>
      <c r="J236" s="24">
        <f>(F236/255)</f>
        <v>1</v>
      </c>
      <c r="K236" s="4" t="s">
        <v>12</v>
      </c>
      <c r="L236" s="107" t="s">
        <v>58</v>
      </c>
      <c r="M236" s="108" t="s">
        <v>59</v>
      </c>
    </row>
    <row r="237" spans="1:13" ht="15.75" customHeight="1">
      <c r="A237" s="164"/>
      <c r="B237" s="167"/>
      <c r="C237" s="164"/>
      <c r="D237" s="167"/>
      <c r="E237" s="34"/>
      <c r="F237" s="53"/>
      <c r="G237" s="54"/>
      <c r="H237" s="54"/>
      <c r="I237" s="53"/>
      <c r="J237" s="53"/>
      <c r="K237" s="35"/>
      <c r="L237" s="109" t="s">
        <v>100</v>
      </c>
      <c r="M237" s="71" t="s">
        <v>102</v>
      </c>
    </row>
    <row r="238" spans="1:13" ht="15.75" customHeight="1">
      <c r="A238" s="164"/>
      <c r="B238" s="167"/>
      <c r="C238" s="164"/>
      <c r="D238" s="167"/>
      <c r="E238" s="132">
        <v>0</v>
      </c>
      <c r="F238" s="133">
        <v>7</v>
      </c>
      <c r="G238" s="134" t="str">
        <f>_XLL.DEZINHEX(E238,2)</f>
        <v>00</v>
      </c>
      <c r="H238" s="135" t="str">
        <f>_XLL.DEZINHEX(F238,2)</f>
        <v>07</v>
      </c>
      <c r="I238" s="136">
        <f>(E238/255)</f>
        <v>0</v>
      </c>
      <c r="J238" s="136">
        <f>(F238/255)</f>
        <v>0.027450980392156862</v>
      </c>
      <c r="K238" s="137" t="s">
        <v>3</v>
      </c>
      <c r="L238" s="148" t="s">
        <v>133</v>
      </c>
      <c r="M238" s="147" t="s">
        <v>134</v>
      </c>
    </row>
    <row r="239" spans="1:13" ht="15.75" customHeight="1">
      <c r="A239" s="164"/>
      <c r="B239" s="167"/>
      <c r="C239" s="164"/>
      <c r="D239" s="167"/>
      <c r="E239" s="132">
        <v>8</v>
      </c>
      <c r="F239" s="133">
        <v>255</v>
      </c>
      <c r="G239" s="134" t="str">
        <f>_XLL.DEZINHEX(E239,2)</f>
        <v>08</v>
      </c>
      <c r="H239" s="135" t="str">
        <f>_XLL.DEZINHEX(F239,2)</f>
        <v>FF</v>
      </c>
      <c r="I239" s="136">
        <f>(E239/255)</f>
        <v>0.03137254901960784</v>
      </c>
      <c r="J239" s="136">
        <f>(F239/255)</f>
        <v>1</v>
      </c>
      <c r="K239" s="137" t="s">
        <v>12</v>
      </c>
      <c r="L239" s="148" t="s">
        <v>57</v>
      </c>
      <c r="M239" s="147" t="s">
        <v>60</v>
      </c>
    </row>
    <row r="240" spans="1:13" ht="15.75" customHeight="1">
      <c r="A240" s="164"/>
      <c r="B240" s="167"/>
      <c r="C240" s="164"/>
      <c r="D240" s="167"/>
      <c r="E240" s="141"/>
      <c r="F240" s="142"/>
      <c r="G240" s="143"/>
      <c r="H240" s="143"/>
      <c r="I240" s="142"/>
      <c r="J240" s="142"/>
      <c r="K240" s="144"/>
      <c r="L240" s="149" t="s">
        <v>101</v>
      </c>
      <c r="M240" s="145" t="s">
        <v>103</v>
      </c>
    </row>
    <row r="241" spans="1:13" ht="15.75" customHeight="1">
      <c r="A241" s="164"/>
      <c r="B241" s="167"/>
      <c r="C241" s="164"/>
      <c r="D241" s="167"/>
      <c r="E241" s="132">
        <v>0</v>
      </c>
      <c r="F241" s="133">
        <v>7</v>
      </c>
      <c r="G241" s="134" t="str">
        <f>_XLL.DEZINHEX(E241,2)</f>
        <v>00</v>
      </c>
      <c r="H241" s="135" t="str">
        <f>_XLL.DEZINHEX(F241,2)</f>
        <v>07</v>
      </c>
      <c r="I241" s="136">
        <f>(E241/255)</f>
        <v>0</v>
      </c>
      <c r="J241" s="136">
        <f>(F241/255)</f>
        <v>0.027450980392156862</v>
      </c>
      <c r="K241" s="137" t="s">
        <v>3</v>
      </c>
      <c r="L241" s="148" t="s">
        <v>133</v>
      </c>
      <c r="M241" s="147" t="s">
        <v>134</v>
      </c>
    </row>
    <row r="242" spans="1:13" ht="15.75" customHeight="1">
      <c r="A242" s="164"/>
      <c r="B242" s="167"/>
      <c r="C242" s="164"/>
      <c r="D242" s="167"/>
      <c r="E242" s="63">
        <v>8</v>
      </c>
      <c r="F242" s="16">
        <v>255</v>
      </c>
      <c r="G242" s="8" t="str">
        <f>_XLL.DEZINHEX(E242,2)</f>
        <v>08</v>
      </c>
      <c r="H242" s="9" t="str">
        <f>_XLL.DEZINHEX(F242,2)</f>
        <v>FF</v>
      </c>
      <c r="I242" s="24">
        <f>(E242/255)</f>
        <v>0.03137254901960784</v>
      </c>
      <c r="J242" s="24">
        <f>(F242/255)</f>
        <v>1</v>
      </c>
      <c r="K242" s="4" t="s">
        <v>12</v>
      </c>
      <c r="L242" s="98" t="s">
        <v>57</v>
      </c>
      <c r="M242" s="97" t="s">
        <v>60</v>
      </c>
    </row>
    <row r="243" spans="1:13" ht="15.75" customHeight="1">
      <c r="A243" s="164"/>
      <c r="B243" s="167"/>
      <c r="C243" s="164"/>
      <c r="D243" s="167"/>
      <c r="E243" s="55"/>
      <c r="F243" s="55"/>
      <c r="G243" s="56"/>
      <c r="H243" s="56"/>
      <c r="I243" s="57"/>
      <c r="J243" s="57"/>
      <c r="K243" s="52"/>
      <c r="L243" s="109" t="s">
        <v>178</v>
      </c>
      <c r="M243" s="109" t="s">
        <v>179</v>
      </c>
    </row>
    <row r="244" spans="1:13" ht="15.75" customHeight="1">
      <c r="A244" s="164"/>
      <c r="B244" s="167"/>
      <c r="C244" s="164"/>
      <c r="D244" s="167"/>
      <c r="E244" s="63">
        <v>0</v>
      </c>
      <c r="F244" s="16">
        <v>255</v>
      </c>
      <c r="G244" s="8" t="str">
        <f>_XLL.DEZINHEX(E244,2)</f>
        <v>00</v>
      </c>
      <c r="H244" s="9" t="str">
        <f>_XLL.DEZINHEX(F244,2)</f>
        <v>FF</v>
      </c>
      <c r="I244" s="24">
        <f>(E244/255)</f>
        <v>0</v>
      </c>
      <c r="J244" s="24">
        <f>(F244/255)</f>
        <v>1</v>
      </c>
      <c r="K244" s="4" t="s">
        <v>12</v>
      </c>
      <c r="L244" s="98" t="s">
        <v>57</v>
      </c>
      <c r="M244" s="97" t="s">
        <v>60</v>
      </c>
    </row>
    <row r="245" spans="1:13" ht="15.75" customHeight="1">
      <c r="A245" s="164"/>
      <c r="B245" s="167"/>
      <c r="C245" s="164"/>
      <c r="D245" s="167"/>
      <c r="E245" s="34"/>
      <c r="F245" s="53"/>
      <c r="G245" s="54"/>
      <c r="H245" s="54"/>
      <c r="I245" s="53"/>
      <c r="J245" s="53"/>
      <c r="K245" s="58"/>
      <c r="L245" s="109" t="s">
        <v>180</v>
      </c>
      <c r="M245" s="109" t="s">
        <v>181</v>
      </c>
    </row>
    <row r="246" spans="1:13" ht="15.75" customHeight="1">
      <c r="A246" s="165"/>
      <c r="B246" s="168"/>
      <c r="C246" s="165"/>
      <c r="D246" s="168"/>
      <c r="E246" s="63">
        <v>0</v>
      </c>
      <c r="F246" s="16">
        <v>255</v>
      </c>
      <c r="G246" s="8" t="str">
        <f>_XLL.DEZINHEX(E246,2)</f>
        <v>00</v>
      </c>
      <c r="H246" s="9" t="str">
        <f>_XLL.DEZINHEX(F246,2)</f>
        <v>FF</v>
      </c>
      <c r="I246" s="24">
        <f>(E246/255)</f>
        <v>0</v>
      </c>
      <c r="J246" s="24">
        <f>(F246/255)</f>
        <v>1</v>
      </c>
      <c r="K246" s="4" t="s">
        <v>12</v>
      </c>
      <c r="L246" s="98" t="s">
        <v>57</v>
      </c>
      <c r="M246" s="97" t="s">
        <v>60</v>
      </c>
    </row>
    <row r="247" spans="1:13" ht="15">
      <c r="A247" s="163" t="s">
        <v>51</v>
      </c>
      <c r="B247" s="166" t="s">
        <v>51</v>
      </c>
      <c r="C247" s="163">
        <v>8</v>
      </c>
      <c r="D247" s="166">
        <v>10</v>
      </c>
      <c r="E247" s="110"/>
      <c r="F247" s="110"/>
      <c r="G247" s="111"/>
      <c r="H247" s="111"/>
      <c r="I247" s="112"/>
      <c r="J247" s="112"/>
      <c r="K247" s="52"/>
      <c r="L247" s="37" t="s">
        <v>176</v>
      </c>
      <c r="M247" s="37" t="s">
        <v>177</v>
      </c>
    </row>
    <row r="248" spans="1:13" ht="12.75">
      <c r="A248" s="164"/>
      <c r="B248" s="167"/>
      <c r="C248" s="164"/>
      <c r="D248" s="167"/>
      <c r="E248" s="55"/>
      <c r="F248" s="55"/>
      <c r="G248" s="56"/>
      <c r="H248" s="56"/>
      <c r="I248" s="57"/>
      <c r="J248" s="57"/>
      <c r="K248" s="35"/>
      <c r="L248" s="78" t="s">
        <v>166</v>
      </c>
      <c r="M248" s="78" t="s">
        <v>167</v>
      </c>
    </row>
    <row r="249" spans="1:13" ht="12.75">
      <c r="A249" s="164"/>
      <c r="B249" s="167"/>
      <c r="C249" s="164"/>
      <c r="D249" s="167"/>
      <c r="E249" s="63">
        <v>0</v>
      </c>
      <c r="F249" s="16">
        <v>191</v>
      </c>
      <c r="G249" s="8" t="str">
        <f>_XLL.DEZINHEX(E249,2)</f>
        <v>00</v>
      </c>
      <c r="H249" s="9" t="str">
        <f>_XLL.DEZINHEX(F249,2)</f>
        <v>BF</v>
      </c>
      <c r="I249" s="24">
        <f>(E249/255)</f>
        <v>0</v>
      </c>
      <c r="J249" s="24">
        <f>(F249/255)</f>
        <v>0.7490196078431373</v>
      </c>
      <c r="K249" s="4" t="s">
        <v>12</v>
      </c>
      <c r="L249" s="107" t="s">
        <v>58</v>
      </c>
      <c r="M249" s="108" t="s">
        <v>59</v>
      </c>
    </row>
    <row r="250" spans="1:13" ht="12.75">
      <c r="A250" s="164"/>
      <c r="B250" s="167"/>
      <c r="C250" s="164"/>
      <c r="D250" s="167"/>
      <c r="E250" s="55"/>
      <c r="F250" s="55"/>
      <c r="G250" s="56"/>
      <c r="H250" s="56"/>
      <c r="I250" s="57"/>
      <c r="J250" s="57"/>
      <c r="K250" s="35"/>
      <c r="L250" s="109" t="s">
        <v>168</v>
      </c>
      <c r="M250" s="109" t="s">
        <v>169</v>
      </c>
    </row>
    <row r="251" spans="1:13" ht="12.75">
      <c r="A251" s="164"/>
      <c r="B251" s="167"/>
      <c r="C251" s="164"/>
      <c r="D251" s="167"/>
      <c r="E251" s="63">
        <v>192</v>
      </c>
      <c r="F251" s="16">
        <v>207</v>
      </c>
      <c r="G251" s="8" t="str">
        <f>_XLL.DEZINHEX(E251,2)</f>
        <v>C0</v>
      </c>
      <c r="H251" s="9" t="str">
        <f>_XLL.DEZINHEX(F251,2)</f>
        <v>CF</v>
      </c>
      <c r="I251" s="24">
        <f>(E251/255)</f>
        <v>0.7529411764705882</v>
      </c>
      <c r="J251" s="24">
        <f>(F251/255)</f>
        <v>0.8117647058823529</v>
      </c>
      <c r="K251" s="4" t="s">
        <v>12</v>
      </c>
      <c r="L251" s="98" t="s">
        <v>57</v>
      </c>
      <c r="M251" s="97" t="s">
        <v>60</v>
      </c>
    </row>
    <row r="252" spans="1:13" ht="12.75">
      <c r="A252" s="164"/>
      <c r="B252" s="167"/>
      <c r="C252" s="164"/>
      <c r="D252" s="167"/>
      <c r="E252" s="34"/>
      <c r="F252" s="53"/>
      <c r="G252" s="54"/>
      <c r="H252" s="54"/>
      <c r="I252" s="53"/>
      <c r="J252" s="53"/>
      <c r="K252" s="35"/>
      <c r="L252" s="109" t="s">
        <v>172</v>
      </c>
      <c r="M252" s="109" t="s">
        <v>173</v>
      </c>
    </row>
    <row r="253" spans="1:13" ht="12.75">
      <c r="A253" s="164"/>
      <c r="B253" s="167"/>
      <c r="C253" s="164"/>
      <c r="D253" s="167"/>
      <c r="E253" s="63">
        <v>208</v>
      </c>
      <c r="F253" s="16">
        <v>223</v>
      </c>
      <c r="G253" s="8" t="str">
        <f>_XLL.DEZINHEX(E253,2)</f>
        <v>D0</v>
      </c>
      <c r="H253" s="9" t="str">
        <f>_XLL.DEZINHEX(F253,2)</f>
        <v>DF</v>
      </c>
      <c r="I253" s="24">
        <f>(E253/255)</f>
        <v>0.8156862745098039</v>
      </c>
      <c r="J253" s="24">
        <f>(F253/255)</f>
        <v>0.8745098039215686</v>
      </c>
      <c r="K253" s="4" t="s">
        <v>12</v>
      </c>
      <c r="L253" s="98" t="s">
        <v>57</v>
      </c>
      <c r="M253" s="97" t="s">
        <v>60</v>
      </c>
    </row>
    <row r="254" spans="1:13" ht="12.75">
      <c r="A254" s="164"/>
      <c r="B254" s="167"/>
      <c r="C254" s="164"/>
      <c r="D254" s="167"/>
      <c r="E254" s="55"/>
      <c r="F254" s="55"/>
      <c r="G254" s="56"/>
      <c r="H254" s="56"/>
      <c r="I254" s="57"/>
      <c r="J254" s="57"/>
      <c r="K254" s="35"/>
      <c r="L254" s="109" t="s">
        <v>182</v>
      </c>
      <c r="M254" s="71" t="s">
        <v>183</v>
      </c>
    </row>
    <row r="255" spans="1:13" ht="12.75">
      <c r="A255" s="164"/>
      <c r="B255" s="167"/>
      <c r="C255" s="164"/>
      <c r="D255" s="167"/>
      <c r="E255" s="133">
        <v>224</v>
      </c>
      <c r="F255" s="133">
        <v>224</v>
      </c>
      <c r="G255" s="134" t="str">
        <f>_XLL.DEZINHEX(E255,2)</f>
        <v>E0</v>
      </c>
      <c r="H255" s="135" t="str">
        <f>_XLL.DEZINHEX(F255,2)</f>
        <v>E0</v>
      </c>
      <c r="I255" s="136">
        <f>(E255/255)</f>
        <v>0.8784313725490196</v>
      </c>
      <c r="J255" s="136">
        <f>(F255/255)</f>
        <v>0.8784313725490196</v>
      </c>
      <c r="K255" s="137" t="s">
        <v>3</v>
      </c>
      <c r="L255" s="148" t="s">
        <v>133</v>
      </c>
      <c r="M255" s="147" t="s">
        <v>134</v>
      </c>
    </row>
    <row r="256" spans="1:13" ht="12.75">
      <c r="A256" s="164"/>
      <c r="B256" s="167"/>
      <c r="C256" s="164"/>
      <c r="D256" s="167"/>
      <c r="E256" s="132">
        <v>225</v>
      </c>
      <c r="F256" s="133">
        <v>239</v>
      </c>
      <c r="G256" s="134" t="str">
        <f>_XLL.DEZINHEX(E256,2)</f>
        <v>E1</v>
      </c>
      <c r="H256" s="135" t="str">
        <f>_XLL.DEZINHEX(F256,2)</f>
        <v>EF</v>
      </c>
      <c r="I256" s="136">
        <f>(E256/255)</f>
        <v>0.8823529411764706</v>
      </c>
      <c r="J256" s="136">
        <f>(F256/255)</f>
        <v>0.9372549019607843</v>
      </c>
      <c r="K256" s="137" t="s">
        <v>12</v>
      </c>
      <c r="L256" s="150" t="s">
        <v>57</v>
      </c>
      <c r="M256" s="151" t="s">
        <v>60</v>
      </c>
    </row>
    <row r="257" spans="1:13" ht="12.75">
      <c r="A257" s="164"/>
      <c r="B257" s="167"/>
      <c r="C257" s="164"/>
      <c r="D257" s="167"/>
      <c r="E257" s="152"/>
      <c r="F257" s="152"/>
      <c r="G257" s="153"/>
      <c r="H257" s="153"/>
      <c r="I257" s="154"/>
      <c r="J257" s="154"/>
      <c r="K257" s="144"/>
      <c r="L257" s="149" t="s">
        <v>184</v>
      </c>
      <c r="M257" s="145" t="s">
        <v>185</v>
      </c>
    </row>
    <row r="258" spans="1:13" ht="12.75">
      <c r="A258" s="164"/>
      <c r="B258" s="167"/>
      <c r="C258" s="164"/>
      <c r="D258" s="167"/>
      <c r="E258" s="133">
        <v>240</v>
      </c>
      <c r="F258" s="133">
        <v>240</v>
      </c>
      <c r="G258" s="134" t="str">
        <f>_XLL.DEZINHEX(E258,2)</f>
        <v>F0</v>
      </c>
      <c r="H258" s="135" t="str">
        <f>_XLL.DEZINHEX(F258,2)</f>
        <v>F0</v>
      </c>
      <c r="I258" s="136">
        <f>(E258/255)</f>
        <v>0.9411764705882353</v>
      </c>
      <c r="J258" s="136">
        <f>(F258/255)</f>
        <v>0.9411764705882353</v>
      </c>
      <c r="K258" s="137" t="s">
        <v>3</v>
      </c>
      <c r="L258" s="148" t="s">
        <v>133</v>
      </c>
      <c r="M258" s="147" t="s">
        <v>134</v>
      </c>
    </row>
    <row r="259" spans="1:13" ht="12.75">
      <c r="A259" s="165"/>
      <c r="B259" s="168"/>
      <c r="C259" s="165"/>
      <c r="D259" s="168"/>
      <c r="E259" s="63">
        <v>241</v>
      </c>
      <c r="F259" s="16">
        <v>255</v>
      </c>
      <c r="G259" s="8" t="str">
        <f>_XLL.DEZINHEX(E259,2)</f>
        <v>F1</v>
      </c>
      <c r="H259" s="9" t="str">
        <f>_XLL.DEZINHEX(F259,2)</f>
        <v>FF</v>
      </c>
      <c r="I259" s="24">
        <f>(E259/255)</f>
        <v>0.9450980392156862</v>
      </c>
      <c r="J259" s="24">
        <f>(F259/255)</f>
        <v>1</v>
      </c>
      <c r="K259" s="4" t="s">
        <v>12</v>
      </c>
      <c r="L259" s="98" t="s">
        <v>57</v>
      </c>
      <c r="M259" s="97" t="s">
        <v>60</v>
      </c>
    </row>
    <row r="260" spans="1:13" ht="15.75" customHeight="1">
      <c r="A260" s="163">
        <v>13</v>
      </c>
      <c r="B260" s="166">
        <v>16</v>
      </c>
      <c r="C260" s="163"/>
      <c r="D260" s="166"/>
      <c r="E260" s="53"/>
      <c r="F260" s="53"/>
      <c r="G260" s="54"/>
      <c r="H260" s="54"/>
      <c r="I260" s="53"/>
      <c r="J260" s="53"/>
      <c r="K260" s="35"/>
      <c r="L260" s="37" t="s">
        <v>137</v>
      </c>
      <c r="M260" s="37" t="s">
        <v>138</v>
      </c>
    </row>
    <row r="261" spans="1:13" ht="15.75" customHeight="1">
      <c r="A261" s="164"/>
      <c r="B261" s="167"/>
      <c r="C261" s="164"/>
      <c r="D261" s="167"/>
      <c r="E261" s="16">
        <v>0</v>
      </c>
      <c r="F261" s="16">
        <v>15</v>
      </c>
      <c r="G261" s="8" t="str">
        <f aca="true" t="shared" si="56" ref="G261:H267">_XLL.DEZINHEX(E261,2)</f>
        <v>00</v>
      </c>
      <c r="H261" s="9" t="str">
        <f t="shared" si="56"/>
        <v>0F</v>
      </c>
      <c r="I261" s="24">
        <f aca="true" t="shared" si="57" ref="I261:J267">(E261/255)</f>
        <v>0</v>
      </c>
      <c r="J261" s="24">
        <f t="shared" si="57"/>
        <v>0.058823529411764705</v>
      </c>
      <c r="K261" s="4" t="s">
        <v>3</v>
      </c>
      <c r="L261" s="76" t="s">
        <v>98</v>
      </c>
      <c r="M261" s="76" t="s">
        <v>99</v>
      </c>
    </row>
    <row r="262" spans="1:13" ht="15.75" customHeight="1">
      <c r="A262" s="164"/>
      <c r="B262" s="167"/>
      <c r="C262" s="164"/>
      <c r="D262" s="167"/>
      <c r="E262" s="16">
        <v>16</v>
      </c>
      <c r="F262" s="16">
        <v>31</v>
      </c>
      <c r="G262" s="8" t="str">
        <f t="shared" si="56"/>
        <v>10</v>
      </c>
      <c r="H262" s="9" t="str">
        <f t="shared" si="56"/>
        <v>1F</v>
      </c>
      <c r="I262" s="24">
        <f t="shared" si="57"/>
        <v>0.06274509803921569</v>
      </c>
      <c r="J262" s="24">
        <f t="shared" si="57"/>
        <v>0.12156862745098039</v>
      </c>
      <c r="K262" s="4" t="s">
        <v>3</v>
      </c>
      <c r="L262" s="77" t="s">
        <v>117</v>
      </c>
      <c r="M262" s="77" t="s">
        <v>118</v>
      </c>
    </row>
    <row r="263" spans="1:13" ht="15.75" customHeight="1">
      <c r="A263" s="164"/>
      <c r="B263" s="167"/>
      <c r="C263" s="164"/>
      <c r="D263" s="167"/>
      <c r="E263" s="16">
        <v>32</v>
      </c>
      <c r="F263" s="16">
        <v>47</v>
      </c>
      <c r="G263" s="8" t="str">
        <f t="shared" si="56"/>
        <v>20</v>
      </c>
      <c r="H263" s="9" t="str">
        <f t="shared" si="56"/>
        <v>2F</v>
      </c>
      <c r="I263" s="24">
        <f t="shared" si="57"/>
        <v>0.12549019607843137</v>
      </c>
      <c r="J263" s="24">
        <f t="shared" si="57"/>
        <v>0.1843137254901961</v>
      </c>
      <c r="K263" s="4" t="s">
        <v>3</v>
      </c>
      <c r="L263" s="77" t="s">
        <v>100</v>
      </c>
      <c r="M263" s="77" t="s">
        <v>102</v>
      </c>
    </row>
    <row r="264" spans="1:13" ht="15.75" customHeight="1">
      <c r="A264" s="164"/>
      <c r="B264" s="167"/>
      <c r="C264" s="164"/>
      <c r="D264" s="167"/>
      <c r="E264" s="16">
        <v>48</v>
      </c>
      <c r="F264" s="16">
        <v>63</v>
      </c>
      <c r="G264" s="8" t="str">
        <f t="shared" si="56"/>
        <v>30</v>
      </c>
      <c r="H264" s="9" t="str">
        <f t="shared" si="56"/>
        <v>3F</v>
      </c>
      <c r="I264" s="24">
        <f t="shared" si="57"/>
        <v>0.18823529411764706</v>
      </c>
      <c r="J264" s="24">
        <f t="shared" si="57"/>
        <v>0.24705882352941178</v>
      </c>
      <c r="K264" s="4" t="s">
        <v>3</v>
      </c>
      <c r="L264" s="77" t="s">
        <v>101</v>
      </c>
      <c r="M264" s="77" t="s">
        <v>103</v>
      </c>
    </row>
    <row r="265" spans="1:13" ht="15.75" customHeight="1">
      <c r="A265" s="164"/>
      <c r="B265" s="167"/>
      <c r="C265" s="164"/>
      <c r="D265" s="167"/>
      <c r="E265" s="16">
        <v>64</v>
      </c>
      <c r="F265" s="16">
        <v>79</v>
      </c>
      <c r="G265" s="8" t="str">
        <f t="shared" si="56"/>
        <v>40</v>
      </c>
      <c r="H265" s="9" t="str">
        <f t="shared" si="56"/>
        <v>4F</v>
      </c>
      <c r="I265" s="24">
        <f t="shared" si="57"/>
        <v>0.25098039215686274</v>
      </c>
      <c r="J265" s="24">
        <f t="shared" si="57"/>
        <v>0.30980392156862746</v>
      </c>
      <c r="K265" s="4" t="s">
        <v>3</v>
      </c>
      <c r="L265" s="77" t="s">
        <v>104</v>
      </c>
      <c r="M265" s="77" t="s">
        <v>105</v>
      </c>
    </row>
    <row r="266" spans="1:13" ht="15.75" customHeight="1">
      <c r="A266" s="164"/>
      <c r="B266" s="167"/>
      <c r="C266" s="164"/>
      <c r="D266" s="167"/>
      <c r="E266" s="16">
        <v>80</v>
      </c>
      <c r="F266" s="16">
        <v>95</v>
      </c>
      <c r="G266" s="8" t="str">
        <f t="shared" si="56"/>
        <v>50</v>
      </c>
      <c r="H266" s="9" t="str">
        <f t="shared" si="56"/>
        <v>5F</v>
      </c>
      <c r="I266" s="24">
        <f t="shared" si="57"/>
        <v>0.3137254901960784</v>
      </c>
      <c r="J266" s="24">
        <f t="shared" si="57"/>
        <v>0.37254901960784315</v>
      </c>
      <c r="K266" s="4" t="s">
        <v>3</v>
      </c>
      <c r="L266" s="62" t="s">
        <v>106</v>
      </c>
      <c r="M266" s="62" t="s">
        <v>107</v>
      </c>
    </row>
    <row r="267" spans="1:13" ht="15.75" customHeight="1">
      <c r="A267" s="164"/>
      <c r="B267" s="167"/>
      <c r="C267" s="164"/>
      <c r="D267" s="167"/>
      <c r="E267" s="16">
        <v>96</v>
      </c>
      <c r="F267" s="16">
        <v>255</v>
      </c>
      <c r="G267" s="8" t="str">
        <f t="shared" si="56"/>
        <v>60</v>
      </c>
      <c r="H267" s="9" t="str">
        <f t="shared" si="56"/>
        <v>FF</v>
      </c>
      <c r="I267" s="24">
        <f t="shared" si="57"/>
        <v>0.3764705882352941</v>
      </c>
      <c r="J267" s="24">
        <f t="shared" si="57"/>
        <v>1</v>
      </c>
      <c r="K267" s="4" t="s">
        <v>3</v>
      </c>
      <c r="L267" s="77" t="s">
        <v>109</v>
      </c>
      <c r="M267" s="77" t="s">
        <v>110</v>
      </c>
    </row>
    <row r="268" spans="1:13" ht="15.75" customHeight="1">
      <c r="A268" s="163">
        <v>14</v>
      </c>
      <c r="B268" s="166">
        <v>17</v>
      </c>
      <c r="C268" s="163"/>
      <c r="D268" s="166"/>
      <c r="E268" s="34"/>
      <c r="F268" s="34"/>
      <c r="G268" s="35"/>
      <c r="H268" s="35"/>
      <c r="I268" s="34"/>
      <c r="J268" s="34"/>
      <c r="K268" s="35"/>
      <c r="L268" s="37" t="s">
        <v>139</v>
      </c>
      <c r="M268" s="37" t="s">
        <v>140</v>
      </c>
    </row>
    <row r="269" spans="1:13" ht="15.75" customHeight="1">
      <c r="A269" s="169"/>
      <c r="B269" s="167"/>
      <c r="C269" s="169"/>
      <c r="D269" s="167"/>
      <c r="E269" s="34"/>
      <c r="F269" s="53"/>
      <c r="G269" s="54"/>
      <c r="H269" s="54"/>
      <c r="I269" s="53"/>
      <c r="J269" s="53"/>
      <c r="K269" s="35"/>
      <c r="L269" s="78" t="s">
        <v>119</v>
      </c>
      <c r="M269" s="78" t="s">
        <v>120</v>
      </c>
    </row>
    <row r="270" spans="1:13" ht="12.75">
      <c r="A270" s="169"/>
      <c r="B270" s="167"/>
      <c r="C270" s="169"/>
      <c r="D270" s="167"/>
      <c r="E270" s="121">
        <v>0</v>
      </c>
      <c r="F270" s="99">
        <f>E270+16</f>
        <v>16</v>
      </c>
      <c r="G270" s="8" t="str">
        <f>_XLL.DEZINHEX(E270,2)</f>
        <v>00</v>
      </c>
      <c r="H270" s="9" t="str">
        <f>_XLL.DEZINHEX(F270,2)</f>
        <v>10</v>
      </c>
      <c r="I270" s="24">
        <f>(E270/255)</f>
        <v>0</v>
      </c>
      <c r="J270" s="24">
        <f>(F270/255)</f>
        <v>0.06274509803921569</v>
      </c>
      <c r="K270" s="88" t="s">
        <v>7</v>
      </c>
      <c r="L270" s="94" t="s">
        <v>0</v>
      </c>
      <c r="M270" s="62" t="s">
        <v>16</v>
      </c>
    </row>
    <row r="271" spans="1:13" ht="12.75">
      <c r="A271" s="169"/>
      <c r="B271" s="167"/>
      <c r="C271" s="169"/>
      <c r="D271" s="167"/>
      <c r="E271" s="121">
        <f>F270+1</f>
        <v>17</v>
      </c>
      <c r="F271" s="99">
        <f aca="true" t="shared" si="58" ref="F271:F283">E271+16</f>
        <v>33</v>
      </c>
      <c r="G271" s="8" t="str">
        <f aca="true" t="shared" si="59" ref="G271:H284">_XLL.DEZINHEX(E271,2)</f>
        <v>11</v>
      </c>
      <c r="H271" s="9" t="str">
        <f>_XLL.DEZINHEX(F271,2)</f>
        <v>21</v>
      </c>
      <c r="I271" s="24">
        <f aca="true" t="shared" si="60" ref="I271:J284">(E271/255)</f>
        <v>0.06666666666666667</v>
      </c>
      <c r="J271" s="24">
        <f>(F271/255)</f>
        <v>0.12941176470588237</v>
      </c>
      <c r="K271" s="88" t="s">
        <v>7</v>
      </c>
      <c r="L271" s="95" t="s">
        <v>85</v>
      </c>
      <c r="M271" s="77" t="s">
        <v>85</v>
      </c>
    </row>
    <row r="272" spans="1:13" ht="12.75">
      <c r="A272" s="169"/>
      <c r="B272" s="167"/>
      <c r="C272" s="169"/>
      <c r="D272" s="167"/>
      <c r="E272" s="121">
        <f aca="true" t="shared" si="61" ref="E272:E284">F271+1</f>
        <v>34</v>
      </c>
      <c r="F272" s="99">
        <f t="shared" si="58"/>
        <v>50</v>
      </c>
      <c r="G272" s="8" t="str">
        <f t="shared" si="59"/>
        <v>22</v>
      </c>
      <c r="H272" s="9" t="str">
        <f t="shared" si="59"/>
        <v>32</v>
      </c>
      <c r="I272" s="24">
        <f t="shared" si="60"/>
        <v>0.13333333333333333</v>
      </c>
      <c r="J272" s="24">
        <f t="shared" si="60"/>
        <v>0.19607843137254902</v>
      </c>
      <c r="K272" s="88" t="s">
        <v>7</v>
      </c>
      <c r="L272" s="95" t="s">
        <v>86</v>
      </c>
      <c r="M272" s="77" t="s">
        <v>86</v>
      </c>
    </row>
    <row r="273" spans="1:13" ht="12.75">
      <c r="A273" s="169"/>
      <c r="B273" s="167"/>
      <c r="C273" s="169"/>
      <c r="D273" s="167"/>
      <c r="E273" s="121">
        <f t="shared" si="61"/>
        <v>51</v>
      </c>
      <c r="F273" s="99">
        <f t="shared" si="58"/>
        <v>67</v>
      </c>
      <c r="G273" s="8" t="str">
        <f t="shared" si="59"/>
        <v>33</v>
      </c>
      <c r="H273" s="9" t="str">
        <f t="shared" si="59"/>
        <v>43</v>
      </c>
      <c r="I273" s="24">
        <f t="shared" si="60"/>
        <v>0.2</v>
      </c>
      <c r="J273" s="24">
        <f t="shared" si="60"/>
        <v>0.2627450980392157</v>
      </c>
      <c r="K273" s="88" t="s">
        <v>7</v>
      </c>
      <c r="L273" s="95" t="s">
        <v>55</v>
      </c>
      <c r="M273" s="77" t="s">
        <v>55</v>
      </c>
    </row>
    <row r="274" spans="1:13" ht="12.75">
      <c r="A274" s="169"/>
      <c r="B274" s="167"/>
      <c r="C274" s="169"/>
      <c r="D274" s="167"/>
      <c r="E274" s="121">
        <f t="shared" si="61"/>
        <v>68</v>
      </c>
      <c r="F274" s="99">
        <f t="shared" si="58"/>
        <v>84</v>
      </c>
      <c r="G274" s="8" t="str">
        <f t="shared" si="59"/>
        <v>44</v>
      </c>
      <c r="H274" s="9" t="str">
        <f t="shared" si="59"/>
        <v>54</v>
      </c>
      <c r="I274" s="24">
        <f t="shared" si="60"/>
        <v>0.26666666666666666</v>
      </c>
      <c r="J274" s="24">
        <f t="shared" si="60"/>
        <v>0.32941176470588235</v>
      </c>
      <c r="K274" s="88" t="s">
        <v>7</v>
      </c>
      <c r="L274" s="95" t="s">
        <v>56</v>
      </c>
      <c r="M274" s="77" t="s">
        <v>56</v>
      </c>
    </row>
    <row r="275" spans="1:13" ht="12.75">
      <c r="A275" s="169"/>
      <c r="B275" s="167"/>
      <c r="C275" s="169"/>
      <c r="D275" s="167"/>
      <c r="E275" s="121">
        <f t="shared" si="61"/>
        <v>85</v>
      </c>
      <c r="F275" s="99">
        <f t="shared" si="58"/>
        <v>101</v>
      </c>
      <c r="G275" s="8" t="str">
        <f t="shared" si="59"/>
        <v>55</v>
      </c>
      <c r="H275" s="9" t="str">
        <f t="shared" si="59"/>
        <v>65</v>
      </c>
      <c r="I275" s="24">
        <f t="shared" si="60"/>
        <v>0.3333333333333333</v>
      </c>
      <c r="J275" s="24">
        <f t="shared" si="60"/>
        <v>0.396078431372549</v>
      </c>
      <c r="K275" s="88" t="s">
        <v>7</v>
      </c>
      <c r="L275" s="95" t="s">
        <v>87</v>
      </c>
      <c r="M275" s="77" t="s">
        <v>87</v>
      </c>
    </row>
    <row r="276" spans="1:13" ht="12.75">
      <c r="A276" s="169"/>
      <c r="B276" s="167"/>
      <c r="C276" s="169"/>
      <c r="D276" s="167"/>
      <c r="E276" s="121">
        <f t="shared" si="61"/>
        <v>102</v>
      </c>
      <c r="F276" s="99">
        <f t="shared" si="58"/>
        <v>118</v>
      </c>
      <c r="G276" s="8" t="str">
        <f t="shared" si="59"/>
        <v>66</v>
      </c>
      <c r="H276" s="9" t="str">
        <f t="shared" si="59"/>
        <v>76</v>
      </c>
      <c r="I276" s="24">
        <f t="shared" si="60"/>
        <v>0.4</v>
      </c>
      <c r="J276" s="24">
        <f t="shared" si="60"/>
        <v>0.4627450980392157</v>
      </c>
      <c r="K276" s="88" t="s">
        <v>7</v>
      </c>
      <c r="L276" s="95" t="s">
        <v>88</v>
      </c>
      <c r="M276" s="77" t="s">
        <v>88</v>
      </c>
    </row>
    <row r="277" spans="1:13" ht="12.75">
      <c r="A277" s="169"/>
      <c r="B277" s="167"/>
      <c r="C277" s="169"/>
      <c r="D277" s="167"/>
      <c r="E277" s="121">
        <f t="shared" si="61"/>
        <v>119</v>
      </c>
      <c r="F277" s="99">
        <f t="shared" si="58"/>
        <v>135</v>
      </c>
      <c r="G277" s="8" t="str">
        <f t="shared" si="59"/>
        <v>77</v>
      </c>
      <c r="H277" s="9" t="str">
        <f t="shared" si="59"/>
        <v>87</v>
      </c>
      <c r="I277" s="24">
        <f t="shared" si="60"/>
        <v>0.4666666666666667</v>
      </c>
      <c r="J277" s="24">
        <f t="shared" si="60"/>
        <v>0.5294117647058824</v>
      </c>
      <c r="K277" s="88" t="s">
        <v>7</v>
      </c>
      <c r="L277" s="95" t="s">
        <v>89</v>
      </c>
      <c r="M277" s="77" t="s">
        <v>89</v>
      </c>
    </row>
    <row r="278" spans="1:13" ht="12.75">
      <c r="A278" s="169"/>
      <c r="B278" s="167"/>
      <c r="C278" s="169"/>
      <c r="D278" s="167"/>
      <c r="E278" s="121">
        <f t="shared" si="61"/>
        <v>136</v>
      </c>
      <c r="F278" s="99">
        <f t="shared" si="58"/>
        <v>152</v>
      </c>
      <c r="G278" s="8" t="str">
        <f t="shared" si="59"/>
        <v>88</v>
      </c>
      <c r="H278" s="9" t="str">
        <f t="shared" si="59"/>
        <v>98</v>
      </c>
      <c r="I278" s="24">
        <f t="shared" si="60"/>
        <v>0.5333333333333333</v>
      </c>
      <c r="J278" s="24">
        <f t="shared" si="60"/>
        <v>0.596078431372549</v>
      </c>
      <c r="K278" s="88" t="s">
        <v>7</v>
      </c>
      <c r="L278" s="95" t="s">
        <v>90</v>
      </c>
      <c r="M278" s="77" t="s">
        <v>90</v>
      </c>
    </row>
    <row r="279" spans="1:13" ht="12.75">
      <c r="A279" s="169"/>
      <c r="B279" s="167"/>
      <c r="C279" s="169"/>
      <c r="D279" s="167"/>
      <c r="E279" s="121">
        <f t="shared" si="61"/>
        <v>153</v>
      </c>
      <c r="F279" s="99">
        <f t="shared" si="58"/>
        <v>169</v>
      </c>
      <c r="G279" s="8" t="str">
        <f t="shared" si="59"/>
        <v>99</v>
      </c>
      <c r="H279" s="9" t="str">
        <f t="shared" si="59"/>
        <v>A9</v>
      </c>
      <c r="I279" s="24">
        <f t="shared" si="60"/>
        <v>0.6</v>
      </c>
      <c r="J279" s="24">
        <f t="shared" si="60"/>
        <v>0.6627450980392157</v>
      </c>
      <c r="K279" s="88" t="s">
        <v>7</v>
      </c>
      <c r="L279" s="95" t="s">
        <v>91</v>
      </c>
      <c r="M279" s="77" t="s">
        <v>91</v>
      </c>
    </row>
    <row r="280" spans="1:13" ht="12.75">
      <c r="A280" s="169"/>
      <c r="B280" s="167"/>
      <c r="C280" s="169"/>
      <c r="D280" s="167"/>
      <c r="E280" s="121">
        <f t="shared" si="61"/>
        <v>170</v>
      </c>
      <c r="F280" s="99">
        <f t="shared" si="58"/>
        <v>186</v>
      </c>
      <c r="G280" s="8" t="str">
        <f t="shared" si="59"/>
        <v>AA</v>
      </c>
      <c r="H280" s="9" t="str">
        <f t="shared" si="59"/>
        <v>BA</v>
      </c>
      <c r="I280" s="24">
        <f t="shared" si="60"/>
        <v>0.6666666666666666</v>
      </c>
      <c r="J280" s="24">
        <f t="shared" si="60"/>
        <v>0.7294117647058823</v>
      </c>
      <c r="K280" s="88" t="s">
        <v>7</v>
      </c>
      <c r="L280" s="95" t="s">
        <v>92</v>
      </c>
      <c r="M280" s="77" t="s">
        <v>92</v>
      </c>
    </row>
    <row r="281" spans="1:13" ht="12.75">
      <c r="A281" s="169"/>
      <c r="B281" s="167"/>
      <c r="C281" s="169"/>
      <c r="D281" s="167"/>
      <c r="E281" s="121">
        <f t="shared" si="61"/>
        <v>187</v>
      </c>
      <c r="F281" s="99">
        <f t="shared" si="58"/>
        <v>203</v>
      </c>
      <c r="G281" s="8" t="str">
        <f t="shared" si="59"/>
        <v>BB</v>
      </c>
      <c r="H281" s="9" t="str">
        <f t="shared" si="59"/>
        <v>CB</v>
      </c>
      <c r="I281" s="24">
        <f t="shared" si="60"/>
        <v>0.7333333333333333</v>
      </c>
      <c r="J281" s="24">
        <f t="shared" si="60"/>
        <v>0.796078431372549</v>
      </c>
      <c r="K281" s="88" t="s">
        <v>7</v>
      </c>
      <c r="L281" s="95" t="s">
        <v>93</v>
      </c>
      <c r="M281" s="77" t="s">
        <v>93</v>
      </c>
    </row>
    <row r="282" spans="1:13" ht="12.75">
      <c r="A282" s="169"/>
      <c r="B282" s="167"/>
      <c r="C282" s="169"/>
      <c r="D282" s="167"/>
      <c r="E282" s="121">
        <f t="shared" si="61"/>
        <v>204</v>
      </c>
      <c r="F282" s="99">
        <f t="shared" si="58"/>
        <v>220</v>
      </c>
      <c r="G282" s="8" t="str">
        <f t="shared" si="59"/>
        <v>CC</v>
      </c>
      <c r="H282" s="9" t="str">
        <f t="shared" si="59"/>
        <v>DC</v>
      </c>
      <c r="I282" s="24">
        <f t="shared" si="60"/>
        <v>0.8</v>
      </c>
      <c r="J282" s="24">
        <f t="shared" si="60"/>
        <v>0.8627450980392157</v>
      </c>
      <c r="K282" s="88" t="s">
        <v>7</v>
      </c>
      <c r="L282" s="95" t="s">
        <v>94</v>
      </c>
      <c r="M282" s="77" t="s">
        <v>94</v>
      </c>
    </row>
    <row r="283" spans="1:13" ht="12.75">
      <c r="A283" s="169"/>
      <c r="B283" s="167"/>
      <c r="C283" s="169"/>
      <c r="D283" s="167"/>
      <c r="E283" s="121">
        <f t="shared" si="61"/>
        <v>221</v>
      </c>
      <c r="F283" s="99">
        <f t="shared" si="58"/>
        <v>237</v>
      </c>
      <c r="G283" s="8" t="str">
        <f t="shared" si="59"/>
        <v>DD</v>
      </c>
      <c r="H283" s="9" t="str">
        <f t="shared" si="59"/>
        <v>ED</v>
      </c>
      <c r="I283" s="24">
        <f t="shared" si="60"/>
        <v>0.8666666666666667</v>
      </c>
      <c r="J283" s="24">
        <f t="shared" si="60"/>
        <v>0.9294117647058824</v>
      </c>
      <c r="K283" s="88" t="s">
        <v>7</v>
      </c>
      <c r="L283" s="95" t="s">
        <v>95</v>
      </c>
      <c r="M283" s="77" t="s">
        <v>95</v>
      </c>
    </row>
    <row r="284" spans="1:13" ht="12.75">
      <c r="A284" s="169"/>
      <c r="B284" s="167"/>
      <c r="C284" s="169"/>
      <c r="D284" s="167"/>
      <c r="E284" s="121">
        <f t="shared" si="61"/>
        <v>238</v>
      </c>
      <c r="F284" s="99">
        <v>255</v>
      </c>
      <c r="G284" s="8" t="str">
        <f t="shared" si="59"/>
        <v>EE</v>
      </c>
      <c r="H284" s="9" t="str">
        <f t="shared" si="59"/>
        <v>FF</v>
      </c>
      <c r="I284" s="24">
        <f t="shared" si="60"/>
        <v>0.9333333333333333</v>
      </c>
      <c r="J284" s="24">
        <f t="shared" si="60"/>
        <v>1</v>
      </c>
      <c r="K284" s="88" t="s">
        <v>7</v>
      </c>
      <c r="L284" s="95" t="s">
        <v>96</v>
      </c>
      <c r="M284" s="77" t="s">
        <v>96</v>
      </c>
    </row>
    <row r="285" spans="1:13" ht="15.75" customHeight="1">
      <c r="A285" s="169"/>
      <c r="B285" s="167"/>
      <c r="C285" s="169"/>
      <c r="D285" s="167"/>
      <c r="E285" s="34"/>
      <c r="F285" s="53"/>
      <c r="G285" s="54"/>
      <c r="H285" s="54"/>
      <c r="I285" s="53"/>
      <c r="J285" s="53"/>
      <c r="K285" s="35"/>
      <c r="L285" s="71" t="s">
        <v>100</v>
      </c>
      <c r="M285" s="71" t="s">
        <v>102</v>
      </c>
    </row>
    <row r="286" spans="1:13" ht="15.75" customHeight="1">
      <c r="A286" s="169"/>
      <c r="B286" s="167"/>
      <c r="C286" s="169"/>
      <c r="D286" s="167"/>
      <c r="E286" s="132">
        <v>0</v>
      </c>
      <c r="F286" s="133">
        <v>7</v>
      </c>
      <c r="G286" s="134" t="str">
        <f>_XLL.DEZINHEX(E286,2)</f>
        <v>00</v>
      </c>
      <c r="H286" s="135" t="str">
        <f>_XLL.DEZINHEX(F286,2)</f>
        <v>07</v>
      </c>
      <c r="I286" s="136">
        <f>(E286/255)</f>
        <v>0</v>
      </c>
      <c r="J286" s="136">
        <f>(F286/255)</f>
        <v>0.027450980392156862</v>
      </c>
      <c r="K286" s="137" t="s">
        <v>3</v>
      </c>
      <c r="L286" s="148" t="s">
        <v>133</v>
      </c>
      <c r="M286" s="147" t="s">
        <v>134</v>
      </c>
    </row>
    <row r="287" spans="1:13" ht="15.75" customHeight="1">
      <c r="A287" s="169"/>
      <c r="B287" s="167"/>
      <c r="C287" s="169"/>
      <c r="D287" s="167"/>
      <c r="E287" s="133">
        <v>8</v>
      </c>
      <c r="F287" s="133">
        <v>255</v>
      </c>
      <c r="G287" s="134" t="str">
        <f>_XLL.DEZINHEX(E287,2)</f>
        <v>08</v>
      </c>
      <c r="H287" s="135" t="str">
        <f>_XLL.DEZINHEX(F287,2)</f>
        <v>FF</v>
      </c>
      <c r="I287" s="136">
        <f>(E287/255)</f>
        <v>0.03137254901960784</v>
      </c>
      <c r="J287" s="136">
        <f>(F287/255)</f>
        <v>1</v>
      </c>
      <c r="K287" s="137" t="s">
        <v>12</v>
      </c>
      <c r="L287" s="148" t="s">
        <v>57</v>
      </c>
      <c r="M287" s="147" t="s">
        <v>60</v>
      </c>
    </row>
    <row r="288" spans="1:13" ht="15.75" customHeight="1">
      <c r="A288" s="169"/>
      <c r="B288" s="167"/>
      <c r="C288" s="169"/>
      <c r="D288" s="167"/>
      <c r="E288" s="141"/>
      <c r="F288" s="142"/>
      <c r="G288" s="143"/>
      <c r="H288" s="143"/>
      <c r="I288" s="142"/>
      <c r="J288" s="142"/>
      <c r="K288" s="144"/>
      <c r="L288" s="145" t="s">
        <v>101</v>
      </c>
      <c r="M288" s="145" t="s">
        <v>103</v>
      </c>
    </row>
    <row r="289" spans="1:13" ht="15.75" customHeight="1">
      <c r="A289" s="169"/>
      <c r="B289" s="167"/>
      <c r="C289" s="169"/>
      <c r="D289" s="167"/>
      <c r="E289" s="132">
        <v>0</v>
      </c>
      <c r="F289" s="133">
        <v>7</v>
      </c>
      <c r="G289" s="134" t="str">
        <f>_XLL.DEZINHEX(E289,2)</f>
        <v>00</v>
      </c>
      <c r="H289" s="135" t="str">
        <f>_XLL.DEZINHEX(F289,2)</f>
        <v>07</v>
      </c>
      <c r="I289" s="136">
        <f>(E289/255)</f>
        <v>0</v>
      </c>
      <c r="J289" s="136">
        <f>(F289/255)</f>
        <v>0.027450980392156862</v>
      </c>
      <c r="K289" s="137" t="s">
        <v>3</v>
      </c>
      <c r="L289" s="148" t="s">
        <v>133</v>
      </c>
      <c r="M289" s="147" t="s">
        <v>134</v>
      </c>
    </row>
    <row r="290" spans="1:13" ht="15.75" customHeight="1">
      <c r="A290" s="169"/>
      <c r="B290" s="167"/>
      <c r="C290" s="169"/>
      <c r="D290" s="167"/>
      <c r="E290" s="16">
        <v>8</v>
      </c>
      <c r="F290" s="16">
        <v>255</v>
      </c>
      <c r="G290" s="8" t="str">
        <f>_XLL.DEZINHEX(E290,2)</f>
        <v>08</v>
      </c>
      <c r="H290" s="9" t="str">
        <f>_XLL.DEZINHEX(F290,2)</f>
        <v>FF</v>
      </c>
      <c r="I290" s="24">
        <f>(E290/255)</f>
        <v>0.03137254901960784</v>
      </c>
      <c r="J290" s="24">
        <f>(F290/255)</f>
        <v>1</v>
      </c>
      <c r="K290" s="4" t="s">
        <v>12</v>
      </c>
      <c r="L290" s="98" t="s">
        <v>57</v>
      </c>
      <c r="M290" s="97" t="s">
        <v>60</v>
      </c>
    </row>
    <row r="291" spans="1:13" ht="15.75" customHeight="1">
      <c r="A291" s="169"/>
      <c r="B291" s="167"/>
      <c r="C291" s="169"/>
      <c r="D291" s="167"/>
      <c r="E291" s="34"/>
      <c r="F291" s="53"/>
      <c r="G291" s="54"/>
      <c r="H291" s="54"/>
      <c r="I291" s="53"/>
      <c r="J291" s="53"/>
      <c r="K291" s="58"/>
      <c r="L291" s="71" t="s">
        <v>104</v>
      </c>
      <c r="M291" s="71" t="s">
        <v>105</v>
      </c>
    </row>
    <row r="292" spans="1:13" ht="15.75" customHeight="1">
      <c r="A292" s="170"/>
      <c r="B292" s="168"/>
      <c r="C292" s="170"/>
      <c r="D292" s="168"/>
      <c r="E292" s="63">
        <v>0</v>
      </c>
      <c r="F292" s="16">
        <v>255</v>
      </c>
      <c r="G292" s="8" t="str">
        <f>_XLL.DEZINHEX(E292,2)</f>
        <v>00</v>
      </c>
      <c r="H292" s="9" t="str">
        <f>_XLL.DEZINHEX(F292,2)</f>
        <v>FF</v>
      </c>
      <c r="I292" s="24">
        <f>(E292/255)</f>
        <v>0</v>
      </c>
      <c r="J292" s="24">
        <f>(F292/255)</f>
        <v>1</v>
      </c>
      <c r="K292" s="4" t="s">
        <v>12</v>
      </c>
      <c r="L292" s="107" t="s">
        <v>58</v>
      </c>
      <c r="M292" s="108" t="s">
        <v>59</v>
      </c>
    </row>
    <row r="293" spans="1:13" ht="15.75" customHeight="1">
      <c r="A293" s="173" t="s">
        <v>51</v>
      </c>
      <c r="B293" s="174" t="s">
        <v>51</v>
      </c>
      <c r="C293" s="173">
        <v>9</v>
      </c>
      <c r="D293" s="174">
        <v>11</v>
      </c>
      <c r="E293" s="34"/>
      <c r="F293" s="34"/>
      <c r="G293" s="35"/>
      <c r="H293" s="35"/>
      <c r="I293" s="34"/>
      <c r="J293" s="34"/>
      <c r="K293" s="35"/>
      <c r="L293" s="37" t="s">
        <v>139</v>
      </c>
      <c r="M293" s="37" t="s">
        <v>140</v>
      </c>
    </row>
    <row r="294" spans="1:13" ht="15.75" customHeight="1">
      <c r="A294" s="173"/>
      <c r="B294" s="174"/>
      <c r="C294" s="173"/>
      <c r="D294" s="174"/>
      <c r="E294" s="34"/>
      <c r="F294" s="53"/>
      <c r="G294" s="54"/>
      <c r="H294" s="54"/>
      <c r="I294" s="53"/>
      <c r="J294" s="53"/>
      <c r="K294" s="35"/>
      <c r="L294" s="78" t="s">
        <v>152</v>
      </c>
      <c r="M294" s="78" t="s">
        <v>99</v>
      </c>
    </row>
    <row r="295" spans="1:13" ht="15.75" customHeight="1">
      <c r="A295" s="173"/>
      <c r="B295" s="173"/>
      <c r="C295" s="173"/>
      <c r="D295" s="173"/>
      <c r="E295" s="126">
        <v>0</v>
      </c>
      <c r="F295" s="99">
        <f>E295+2</f>
        <v>2</v>
      </c>
      <c r="G295" s="8" t="str">
        <f aca="true" t="shared" si="62" ref="G295:H301">_XLL.DEZINHEX(E295,2)</f>
        <v>00</v>
      </c>
      <c r="H295" s="9" t="str">
        <f t="shared" si="62"/>
        <v>02</v>
      </c>
      <c r="I295" s="24">
        <f aca="true" t="shared" si="63" ref="I295:J301">(E295/255)</f>
        <v>0</v>
      </c>
      <c r="J295" s="24">
        <f t="shared" si="63"/>
        <v>0.00784313725490196</v>
      </c>
      <c r="K295" s="4" t="s">
        <v>3</v>
      </c>
      <c r="L295" s="94" t="s">
        <v>0</v>
      </c>
      <c r="M295" s="62" t="s">
        <v>16</v>
      </c>
    </row>
    <row r="296" spans="1:13" ht="15.75" customHeight="1">
      <c r="A296" s="173"/>
      <c r="B296" s="173"/>
      <c r="C296" s="173"/>
      <c r="D296" s="173"/>
      <c r="E296" s="126">
        <f>F295+1</f>
        <v>3</v>
      </c>
      <c r="F296" s="99">
        <f aca="true" t="shared" si="64" ref="F296:F308">E296+2</f>
        <v>5</v>
      </c>
      <c r="G296" s="8" t="str">
        <f t="shared" si="62"/>
        <v>03</v>
      </c>
      <c r="H296" s="9" t="str">
        <f t="shared" si="62"/>
        <v>05</v>
      </c>
      <c r="I296" s="24">
        <f t="shared" si="63"/>
        <v>0.011764705882352941</v>
      </c>
      <c r="J296" s="24">
        <f t="shared" si="63"/>
        <v>0.0196078431372549</v>
      </c>
      <c r="K296" s="4" t="s">
        <v>3</v>
      </c>
      <c r="L296" s="95" t="s">
        <v>85</v>
      </c>
      <c r="M296" s="77" t="s">
        <v>85</v>
      </c>
    </row>
    <row r="297" spans="1:13" ht="15.75" customHeight="1">
      <c r="A297" s="173"/>
      <c r="B297" s="173"/>
      <c r="C297" s="173"/>
      <c r="D297" s="173"/>
      <c r="E297" s="126">
        <f aca="true" t="shared" si="65" ref="E297:E309">F296+1</f>
        <v>6</v>
      </c>
      <c r="F297" s="99">
        <f t="shared" si="64"/>
        <v>8</v>
      </c>
      <c r="G297" s="8" t="str">
        <f t="shared" si="62"/>
        <v>06</v>
      </c>
      <c r="H297" s="9" t="str">
        <f t="shared" si="62"/>
        <v>08</v>
      </c>
      <c r="I297" s="24">
        <f t="shared" si="63"/>
        <v>0.023529411764705882</v>
      </c>
      <c r="J297" s="24">
        <f t="shared" si="63"/>
        <v>0.03137254901960784</v>
      </c>
      <c r="K297" s="4" t="s">
        <v>3</v>
      </c>
      <c r="L297" s="95" t="s">
        <v>86</v>
      </c>
      <c r="M297" s="77" t="s">
        <v>86</v>
      </c>
    </row>
    <row r="298" spans="1:13" ht="15.75" customHeight="1">
      <c r="A298" s="173"/>
      <c r="B298" s="173"/>
      <c r="C298" s="173"/>
      <c r="D298" s="173"/>
      <c r="E298" s="126">
        <f t="shared" si="65"/>
        <v>9</v>
      </c>
      <c r="F298" s="99">
        <f t="shared" si="64"/>
        <v>11</v>
      </c>
      <c r="G298" s="8" t="str">
        <f t="shared" si="62"/>
        <v>09</v>
      </c>
      <c r="H298" s="9" t="str">
        <f t="shared" si="62"/>
        <v>0B</v>
      </c>
      <c r="I298" s="24">
        <f t="shared" si="63"/>
        <v>0.03529411764705882</v>
      </c>
      <c r="J298" s="24">
        <f t="shared" si="63"/>
        <v>0.043137254901960784</v>
      </c>
      <c r="K298" s="4" t="s">
        <v>3</v>
      </c>
      <c r="L298" s="95" t="s">
        <v>55</v>
      </c>
      <c r="M298" s="77" t="s">
        <v>55</v>
      </c>
    </row>
    <row r="299" spans="1:13" ht="15.75" customHeight="1">
      <c r="A299" s="173"/>
      <c r="B299" s="173"/>
      <c r="C299" s="173"/>
      <c r="D299" s="173"/>
      <c r="E299" s="126">
        <f t="shared" si="65"/>
        <v>12</v>
      </c>
      <c r="F299" s="99">
        <f t="shared" si="64"/>
        <v>14</v>
      </c>
      <c r="G299" s="8" t="str">
        <f t="shared" si="62"/>
        <v>0C</v>
      </c>
      <c r="H299" s="9" t="str">
        <f t="shared" si="62"/>
        <v>0E</v>
      </c>
      <c r="I299" s="24">
        <f t="shared" si="63"/>
        <v>0.047058823529411764</v>
      </c>
      <c r="J299" s="24">
        <f t="shared" si="63"/>
        <v>0.054901960784313725</v>
      </c>
      <c r="K299" s="4" t="s">
        <v>3</v>
      </c>
      <c r="L299" s="95" t="s">
        <v>56</v>
      </c>
      <c r="M299" s="77" t="s">
        <v>56</v>
      </c>
    </row>
    <row r="300" spans="1:13" ht="15.75" customHeight="1">
      <c r="A300" s="173"/>
      <c r="B300" s="173"/>
      <c r="C300" s="173"/>
      <c r="D300" s="173"/>
      <c r="E300" s="126">
        <f t="shared" si="65"/>
        <v>15</v>
      </c>
      <c r="F300" s="99">
        <f t="shared" si="64"/>
        <v>17</v>
      </c>
      <c r="G300" s="8" t="str">
        <f t="shared" si="62"/>
        <v>0F</v>
      </c>
      <c r="H300" s="9" t="str">
        <f t="shared" si="62"/>
        <v>11</v>
      </c>
      <c r="I300" s="24">
        <f t="shared" si="63"/>
        <v>0.058823529411764705</v>
      </c>
      <c r="J300" s="24">
        <f t="shared" si="63"/>
        <v>0.06666666666666667</v>
      </c>
      <c r="K300" s="4" t="s">
        <v>3</v>
      </c>
      <c r="L300" s="95" t="s">
        <v>87</v>
      </c>
      <c r="M300" s="77" t="s">
        <v>87</v>
      </c>
    </row>
    <row r="301" spans="1:13" ht="15.75" customHeight="1">
      <c r="A301" s="173"/>
      <c r="B301" s="173"/>
      <c r="C301" s="173"/>
      <c r="D301" s="173"/>
      <c r="E301" s="126">
        <f t="shared" si="65"/>
        <v>18</v>
      </c>
      <c r="F301" s="99">
        <f t="shared" si="64"/>
        <v>20</v>
      </c>
      <c r="G301" s="8" t="str">
        <f t="shared" si="62"/>
        <v>12</v>
      </c>
      <c r="H301" s="9" t="str">
        <f t="shared" si="62"/>
        <v>14</v>
      </c>
      <c r="I301" s="24">
        <f t="shared" si="63"/>
        <v>0.07058823529411765</v>
      </c>
      <c r="J301" s="24">
        <f t="shared" si="63"/>
        <v>0.0784313725490196</v>
      </c>
      <c r="K301" s="4" t="s">
        <v>3</v>
      </c>
      <c r="L301" s="95" t="s">
        <v>88</v>
      </c>
      <c r="M301" s="77" t="s">
        <v>88</v>
      </c>
    </row>
    <row r="302" spans="1:13" ht="15.75" customHeight="1">
      <c r="A302" s="173"/>
      <c r="B302" s="173"/>
      <c r="C302" s="173"/>
      <c r="D302" s="173"/>
      <c r="E302" s="126">
        <f t="shared" si="65"/>
        <v>21</v>
      </c>
      <c r="F302" s="99">
        <f t="shared" si="64"/>
        <v>23</v>
      </c>
      <c r="G302" s="8" t="str">
        <f>_XLL.DEZINHEX(E302,2)</f>
        <v>15</v>
      </c>
      <c r="H302" s="9" t="str">
        <f>_XLL.DEZINHEX(F302,2)</f>
        <v>17</v>
      </c>
      <c r="I302" s="24">
        <f>(E302/255)</f>
        <v>0.08235294117647059</v>
      </c>
      <c r="J302" s="24">
        <f>(F302/255)</f>
        <v>0.09019607843137255</v>
      </c>
      <c r="K302" s="4" t="s">
        <v>3</v>
      </c>
      <c r="L302" s="95" t="s">
        <v>89</v>
      </c>
      <c r="M302" s="77" t="s">
        <v>89</v>
      </c>
    </row>
    <row r="303" spans="1:13" ht="15.75" customHeight="1">
      <c r="A303" s="173"/>
      <c r="B303" s="173"/>
      <c r="C303" s="173"/>
      <c r="D303" s="173"/>
      <c r="E303" s="126">
        <f t="shared" si="65"/>
        <v>24</v>
      </c>
      <c r="F303" s="99">
        <f t="shared" si="64"/>
        <v>26</v>
      </c>
      <c r="G303" s="8" t="str">
        <f aca="true" t="shared" si="66" ref="G303:H309">_XLL.DEZINHEX(E303,2)</f>
        <v>18</v>
      </c>
      <c r="H303" s="9" t="str">
        <f t="shared" si="66"/>
        <v>1A</v>
      </c>
      <c r="I303" s="24">
        <f aca="true" t="shared" si="67" ref="I303:J309">(E303/255)</f>
        <v>0.09411764705882353</v>
      </c>
      <c r="J303" s="24">
        <f t="shared" si="67"/>
        <v>0.10196078431372549</v>
      </c>
      <c r="K303" s="4" t="s">
        <v>3</v>
      </c>
      <c r="L303" s="95" t="s">
        <v>90</v>
      </c>
      <c r="M303" s="77" t="s">
        <v>90</v>
      </c>
    </row>
    <row r="304" spans="1:13" ht="15.75" customHeight="1">
      <c r="A304" s="173"/>
      <c r="B304" s="173"/>
      <c r="C304" s="173"/>
      <c r="D304" s="173"/>
      <c r="E304" s="126">
        <f t="shared" si="65"/>
        <v>27</v>
      </c>
      <c r="F304" s="99">
        <f t="shared" si="64"/>
        <v>29</v>
      </c>
      <c r="G304" s="8" t="str">
        <f t="shared" si="66"/>
        <v>1B</v>
      </c>
      <c r="H304" s="9" t="str">
        <f t="shared" si="66"/>
        <v>1D</v>
      </c>
      <c r="I304" s="24">
        <f t="shared" si="67"/>
        <v>0.10588235294117647</v>
      </c>
      <c r="J304" s="24">
        <f t="shared" si="67"/>
        <v>0.11372549019607843</v>
      </c>
      <c r="K304" s="4" t="s">
        <v>3</v>
      </c>
      <c r="L304" s="95" t="s">
        <v>91</v>
      </c>
      <c r="M304" s="77" t="s">
        <v>91</v>
      </c>
    </row>
    <row r="305" spans="1:13" ht="15.75" customHeight="1">
      <c r="A305" s="173"/>
      <c r="B305" s="173"/>
      <c r="C305" s="173"/>
      <c r="D305" s="173"/>
      <c r="E305" s="126">
        <f t="shared" si="65"/>
        <v>30</v>
      </c>
      <c r="F305" s="99">
        <f t="shared" si="64"/>
        <v>32</v>
      </c>
      <c r="G305" s="8" t="str">
        <f t="shared" si="66"/>
        <v>1E</v>
      </c>
      <c r="H305" s="9" t="str">
        <f t="shared" si="66"/>
        <v>20</v>
      </c>
      <c r="I305" s="24">
        <f t="shared" si="67"/>
        <v>0.11764705882352941</v>
      </c>
      <c r="J305" s="24">
        <f t="shared" si="67"/>
        <v>0.12549019607843137</v>
      </c>
      <c r="K305" s="4" t="s">
        <v>3</v>
      </c>
      <c r="L305" s="95" t="s">
        <v>92</v>
      </c>
      <c r="M305" s="77" t="s">
        <v>92</v>
      </c>
    </row>
    <row r="306" spans="1:13" ht="15.75" customHeight="1">
      <c r="A306" s="173"/>
      <c r="B306" s="173"/>
      <c r="C306" s="173"/>
      <c r="D306" s="173"/>
      <c r="E306" s="126">
        <f t="shared" si="65"/>
        <v>33</v>
      </c>
      <c r="F306" s="99">
        <f t="shared" si="64"/>
        <v>35</v>
      </c>
      <c r="G306" s="8" t="str">
        <f t="shared" si="66"/>
        <v>21</v>
      </c>
      <c r="H306" s="9" t="str">
        <f t="shared" si="66"/>
        <v>23</v>
      </c>
      <c r="I306" s="24">
        <f t="shared" si="67"/>
        <v>0.12941176470588237</v>
      </c>
      <c r="J306" s="24">
        <f t="shared" si="67"/>
        <v>0.13725490196078433</v>
      </c>
      <c r="K306" s="4" t="s">
        <v>3</v>
      </c>
      <c r="L306" s="95" t="s">
        <v>93</v>
      </c>
      <c r="M306" s="77" t="s">
        <v>93</v>
      </c>
    </row>
    <row r="307" spans="1:13" ht="15.75" customHeight="1">
      <c r="A307" s="173"/>
      <c r="B307" s="173"/>
      <c r="C307" s="173"/>
      <c r="D307" s="173"/>
      <c r="E307" s="126">
        <f t="shared" si="65"/>
        <v>36</v>
      </c>
      <c r="F307" s="99">
        <f t="shared" si="64"/>
        <v>38</v>
      </c>
      <c r="G307" s="8" t="str">
        <f t="shared" si="66"/>
        <v>24</v>
      </c>
      <c r="H307" s="9" t="str">
        <f t="shared" si="66"/>
        <v>26</v>
      </c>
      <c r="I307" s="24">
        <f t="shared" si="67"/>
        <v>0.1411764705882353</v>
      </c>
      <c r="J307" s="24">
        <f t="shared" si="67"/>
        <v>0.14901960784313725</v>
      </c>
      <c r="K307" s="4" t="s">
        <v>3</v>
      </c>
      <c r="L307" s="95" t="s">
        <v>94</v>
      </c>
      <c r="M307" s="77" t="s">
        <v>94</v>
      </c>
    </row>
    <row r="308" spans="1:13" ht="15.75" customHeight="1">
      <c r="A308" s="173"/>
      <c r="B308" s="173"/>
      <c r="C308" s="173"/>
      <c r="D308" s="173"/>
      <c r="E308" s="126">
        <f t="shared" si="65"/>
        <v>39</v>
      </c>
      <c r="F308" s="99">
        <f t="shared" si="64"/>
        <v>41</v>
      </c>
      <c r="G308" s="8" t="str">
        <f t="shared" si="66"/>
        <v>27</v>
      </c>
      <c r="H308" s="9" t="str">
        <f t="shared" si="66"/>
        <v>29</v>
      </c>
      <c r="I308" s="24">
        <f t="shared" si="67"/>
        <v>0.15294117647058825</v>
      </c>
      <c r="J308" s="24">
        <f t="shared" si="67"/>
        <v>0.1607843137254902</v>
      </c>
      <c r="K308" s="4" t="s">
        <v>3</v>
      </c>
      <c r="L308" s="95" t="s">
        <v>95</v>
      </c>
      <c r="M308" s="77" t="s">
        <v>95</v>
      </c>
    </row>
    <row r="309" spans="1:13" ht="15.75" customHeight="1">
      <c r="A309" s="173"/>
      <c r="B309" s="173"/>
      <c r="C309" s="173"/>
      <c r="D309" s="173"/>
      <c r="E309" s="126">
        <f t="shared" si="65"/>
        <v>42</v>
      </c>
      <c r="F309" s="99">
        <v>48</v>
      </c>
      <c r="G309" s="8" t="str">
        <f t="shared" si="66"/>
        <v>2A</v>
      </c>
      <c r="H309" s="9" t="str">
        <f t="shared" si="66"/>
        <v>30</v>
      </c>
      <c r="I309" s="24">
        <f t="shared" si="67"/>
        <v>0.16470588235294117</v>
      </c>
      <c r="J309" s="24">
        <f t="shared" si="67"/>
        <v>0.18823529411764706</v>
      </c>
      <c r="K309" s="4" t="s">
        <v>3</v>
      </c>
      <c r="L309" s="95" t="s">
        <v>96</v>
      </c>
      <c r="M309" s="77" t="s">
        <v>96</v>
      </c>
    </row>
    <row r="310" spans="1:13" ht="15.75" customHeight="1">
      <c r="A310" s="173"/>
      <c r="B310" s="174"/>
      <c r="C310" s="173"/>
      <c r="D310" s="174"/>
      <c r="E310" s="55"/>
      <c r="F310" s="55"/>
      <c r="G310" s="56"/>
      <c r="H310" s="56"/>
      <c r="I310" s="57"/>
      <c r="J310" s="57"/>
      <c r="K310" s="35"/>
      <c r="L310" s="96" t="s">
        <v>117</v>
      </c>
      <c r="M310" s="71" t="s">
        <v>153</v>
      </c>
    </row>
    <row r="311" spans="1:13" ht="15.75" customHeight="1">
      <c r="A311" s="173"/>
      <c r="B311" s="174"/>
      <c r="C311" s="173"/>
      <c r="D311" s="174"/>
      <c r="E311" s="121">
        <v>49</v>
      </c>
      <c r="F311" s="99">
        <v>51</v>
      </c>
      <c r="G311" s="8" t="str">
        <f aca="true" t="shared" si="68" ref="G311:H317">_XLL.DEZINHEX(E311,2)</f>
        <v>31</v>
      </c>
      <c r="H311" s="9" t="str">
        <f t="shared" si="68"/>
        <v>33</v>
      </c>
      <c r="I311" s="24">
        <f aca="true" t="shared" si="69" ref="I311:J317">(E311/255)</f>
        <v>0.19215686274509805</v>
      </c>
      <c r="J311" s="24">
        <f t="shared" si="69"/>
        <v>0.2</v>
      </c>
      <c r="K311" s="4" t="s">
        <v>3</v>
      </c>
      <c r="L311" s="94" t="s">
        <v>0</v>
      </c>
      <c r="M311" s="62" t="s">
        <v>16</v>
      </c>
    </row>
    <row r="312" spans="1:13" ht="15.75" customHeight="1">
      <c r="A312" s="173"/>
      <c r="B312" s="174"/>
      <c r="C312" s="173"/>
      <c r="D312" s="174"/>
      <c r="E312" s="99">
        <f>F311+1</f>
        <v>52</v>
      </c>
      <c r="F312" s="99">
        <f>E312+2</f>
        <v>54</v>
      </c>
      <c r="G312" s="8" t="str">
        <f t="shared" si="68"/>
        <v>34</v>
      </c>
      <c r="H312" s="9" t="str">
        <f t="shared" si="68"/>
        <v>36</v>
      </c>
      <c r="I312" s="24">
        <f t="shared" si="69"/>
        <v>0.20392156862745098</v>
      </c>
      <c r="J312" s="24">
        <f t="shared" si="69"/>
        <v>0.21176470588235294</v>
      </c>
      <c r="K312" s="4" t="s">
        <v>3</v>
      </c>
      <c r="L312" s="95" t="s">
        <v>85</v>
      </c>
      <c r="M312" s="77" t="s">
        <v>85</v>
      </c>
    </row>
    <row r="313" spans="1:13" ht="15.75" customHeight="1">
      <c r="A313" s="173"/>
      <c r="B313" s="174"/>
      <c r="C313" s="173"/>
      <c r="D313" s="174"/>
      <c r="E313" s="99">
        <f aca="true" t="shared" si="70" ref="E313:E325">F312+1</f>
        <v>55</v>
      </c>
      <c r="F313" s="99">
        <f aca="true" t="shared" si="71" ref="F313:F324">E313+2</f>
        <v>57</v>
      </c>
      <c r="G313" s="8" t="str">
        <f t="shared" si="68"/>
        <v>37</v>
      </c>
      <c r="H313" s="9" t="str">
        <f t="shared" si="68"/>
        <v>39</v>
      </c>
      <c r="I313" s="24">
        <f t="shared" si="69"/>
        <v>0.21568627450980393</v>
      </c>
      <c r="J313" s="24">
        <f t="shared" si="69"/>
        <v>0.2235294117647059</v>
      </c>
      <c r="K313" s="4" t="s">
        <v>3</v>
      </c>
      <c r="L313" s="95" t="s">
        <v>86</v>
      </c>
      <c r="M313" s="77" t="s">
        <v>86</v>
      </c>
    </row>
    <row r="314" spans="1:13" ht="15.75" customHeight="1">
      <c r="A314" s="173"/>
      <c r="B314" s="174"/>
      <c r="C314" s="173"/>
      <c r="D314" s="174"/>
      <c r="E314" s="99">
        <f t="shared" si="70"/>
        <v>58</v>
      </c>
      <c r="F314" s="99">
        <f t="shared" si="71"/>
        <v>60</v>
      </c>
      <c r="G314" s="8" t="str">
        <f t="shared" si="68"/>
        <v>3A</v>
      </c>
      <c r="H314" s="9" t="str">
        <f t="shared" si="68"/>
        <v>3C</v>
      </c>
      <c r="I314" s="24">
        <f t="shared" si="69"/>
        <v>0.22745098039215686</v>
      </c>
      <c r="J314" s="24">
        <f t="shared" si="69"/>
        <v>0.23529411764705882</v>
      </c>
      <c r="K314" s="4" t="s">
        <v>3</v>
      </c>
      <c r="L314" s="95" t="s">
        <v>55</v>
      </c>
      <c r="M314" s="77" t="s">
        <v>55</v>
      </c>
    </row>
    <row r="315" spans="1:13" ht="15.75" customHeight="1">
      <c r="A315" s="173"/>
      <c r="B315" s="174"/>
      <c r="C315" s="173"/>
      <c r="D315" s="174"/>
      <c r="E315" s="99">
        <f t="shared" si="70"/>
        <v>61</v>
      </c>
      <c r="F315" s="99">
        <f t="shared" si="71"/>
        <v>63</v>
      </c>
      <c r="G315" s="8" t="str">
        <f t="shared" si="68"/>
        <v>3D</v>
      </c>
      <c r="H315" s="9" t="str">
        <f t="shared" si="68"/>
        <v>3F</v>
      </c>
      <c r="I315" s="24">
        <f t="shared" si="69"/>
        <v>0.23921568627450981</v>
      </c>
      <c r="J315" s="24">
        <f t="shared" si="69"/>
        <v>0.24705882352941178</v>
      </c>
      <c r="K315" s="4" t="s">
        <v>3</v>
      </c>
      <c r="L315" s="95" t="s">
        <v>56</v>
      </c>
      <c r="M315" s="77" t="s">
        <v>56</v>
      </c>
    </row>
    <row r="316" spans="1:13" ht="15.75" customHeight="1">
      <c r="A316" s="173"/>
      <c r="B316" s="174"/>
      <c r="C316" s="173"/>
      <c r="D316" s="174"/>
      <c r="E316" s="99">
        <f t="shared" si="70"/>
        <v>64</v>
      </c>
      <c r="F316" s="99">
        <f t="shared" si="71"/>
        <v>66</v>
      </c>
      <c r="G316" s="8" t="str">
        <f t="shared" si="68"/>
        <v>40</v>
      </c>
      <c r="H316" s="9" t="str">
        <f t="shared" si="68"/>
        <v>42</v>
      </c>
      <c r="I316" s="24">
        <f t="shared" si="69"/>
        <v>0.25098039215686274</v>
      </c>
      <c r="J316" s="24">
        <f t="shared" si="69"/>
        <v>0.25882352941176473</v>
      </c>
      <c r="K316" s="4" t="s">
        <v>3</v>
      </c>
      <c r="L316" s="95" t="s">
        <v>87</v>
      </c>
      <c r="M316" s="77" t="s">
        <v>87</v>
      </c>
    </row>
    <row r="317" spans="1:13" ht="15.75" customHeight="1">
      <c r="A317" s="173"/>
      <c r="B317" s="174"/>
      <c r="C317" s="173"/>
      <c r="D317" s="174"/>
      <c r="E317" s="99">
        <f t="shared" si="70"/>
        <v>67</v>
      </c>
      <c r="F317" s="99">
        <f t="shared" si="71"/>
        <v>69</v>
      </c>
      <c r="G317" s="8" t="str">
        <f t="shared" si="68"/>
        <v>43</v>
      </c>
      <c r="H317" s="9" t="str">
        <f t="shared" si="68"/>
        <v>45</v>
      </c>
      <c r="I317" s="24">
        <f t="shared" si="69"/>
        <v>0.2627450980392157</v>
      </c>
      <c r="J317" s="24">
        <f t="shared" si="69"/>
        <v>0.27058823529411763</v>
      </c>
      <c r="K317" s="4" t="s">
        <v>3</v>
      </c>
      <c r="L317" s="95" t="s">
        <v>88</v>
      </c>
      <c r="M317" s="77" t="s">
        <v>88</v>
      </c>
    </row>
    <row r="318" spans="1:13" ht="15.75" customHeight="1">
      <c r="A318" s="173"/>
      <c r="B318" s="174"/>
      <c r="C318" s="173"/>
      <c r="D318" s="174"/>
      <c r="E318" s="99">
        <f t="shared" si="70"/>
        <v>70</v>
      </c>
      <c r="F318" s="99">
        <f t="shared" si="71"/>
        <v>72</v>
      </c>
      <c r="G318" s="8" t="str">
        <f>_XLL.DEZINHEX(E318,2)</f>
        <v>46</v>
      </c>
      <c r="H318" s="9" t="str">
        <f>_XLL.DEZINHEX(F318,2)</f>
        <v>48</v>
      </c>
      <c r="I318" s="24">
        <f>(E318/255)</f>
        <v>0.27450980392156865</v>
      </c>
      <c r="J318" s="24">
        <f>(F318/255)</f>
        <v>0.2823529411764706</v>
      </c>
      <c r="K318" s="4" t="s">
        <v>3</v>
      </c>
      <c r="L318" s="95" t="s">
        <v>89</v>
      </c>
      <c r="M318" s="77" t="s">
        <v>89</v>
      </c>
    </row>
    <row r="319" spans="1:13" ht="15.75" customHeight="1">
      <c r="A319" s="173"/>
      <c r="B319" s="174"/>
      <c r="C319" s="173"/>
      <c r="D319" s="174"/>
      <c r="E319" s="99">
        <f t="shared" si="70"/>
        <v>73</v>
      </c>
      <c r="F319" s="99">
        <f t="shared" si="71"/>
        <v>75</v>
      </c>
      <c r="G319" s="8" t="str">
        <f aca="true" t="shared" si="72" ref="G319:H325">_XLL.DEZINHEX(E319,2)</f>
        <v>49</v>
      </c>
      <c r="H319" s="9" t="str">
        <f t="shared" si="72"/>
        <v>4B</v>
      </c>
      <c r="I319" s="24">
        <f aca="true" t="shared" si="73" ref="I319:J325">(E319/255)</f>
        <v>0.28627450980392155</v>
      </c>
      <c r="J319" s="24">
        <f t="shared" si="73"/>
        <v>0.29411764705882354</v>
      </c>
      <c r="K319" s="4" t="s">
        <v>3</v>
      </c>
      <c r="L319" s="95" t="s">
        <v>90</v>
      </c>
      <c r="M319" s="77" t="s">
        <v>90</v>
      </c>
    </row>
    <row r="320" spans="1:13" ht="15.75" customHeight="1">
      <c r="A320" s="173"/>
      <c r="B320" s="174"/>
      <c r="C320" s="173"/>
      <c r="D320" s="174"/>
      <c r="E320" s="99">
        <f t="shared" si="70"/>
        <v>76</v>
      </c>
      <c r="F320" s="99">
        <f t="shared" si="71"/>
        <v>78</v>
      </c>
      <c r="G320" s="8" t="str">
        <f t="shared" si="72"/>
        <v>4C</v>
      </c>
      <c r="H320" s="9" t="str">
        <f t="shared" si="72"/>
        <v>4E</v>
      </c>
      <c r="I320" s="24">
        <f t="shared" si="73"/>
        <v>0.2980392156862745</v>
      </c>
      <c r="J320" s="24">
        <f t="shared" si="73"/>
        <v>0.3058823529411765</v>
      </c>
      <c r="K320" s="4" t="s">
        <v>3</v>
      </c>
      <c r="L320" s="95" t="s">
        <v>91</v>
      </c>
      <c r="M320" s="77" t="s">
        <v>91</v>
      </c>
    </row>
    <row r="321" spans="1:13" ht="15.75" customHeight="1">
      <c r="A321" s="173"/>
      <c r="B321" s="174"/>
      <c r="C321" s="173"/>
      <c r="D321" s="174"/>
      <c r="E321" s="99">
        <f t="shared" si="70"/>
        <v>79</v>
      </c>
      <c r="F321" s="99">
        <f t="shared" si="71"/>
        <v>81</v>
      </c>
      <c r="G321" s="8" t="str">
        <f t="shared" si="72"/>
        <v>4F</v>
      </c>
      <c r="H321" s="9" t="str">
        <f t="shared" si="72"/>
        <v>51</v>
      </c>
      <c r="I321" s="24">
        <f t="shared" si="73"/>
        <v>0.30980392156862746</v>
      </c>
      <c r="J321" s="24">
        <f t="shared" si="73"/>
        <v>0.3176470588235294</v>
      </c>
      <c r="K321" s="4" t="s">
        <v>3</v>
      </c>
      <c r="L321" s="95" t="s">
        <v>92</v>
      </c>
      <c r="M321" s="77" t="s">
        <v>92</v>
      </c>
    </row>
    <row r="322" spans="1:13" ht="15.75" customHeight="1">
      <c r="A322" s="173"/>
      <c r="B322" s="174"/>
      <c r="C322" s="173"/>
      <c r="D322" s="174"/>
      <c r="E322" s="99">
        <f t="shared" si="70"/>
        <v>82</v>
      </c>
      <c r="F322" s="99">
        <f t="shared" si="71"/>
        <v>84</v>
      </c>
      <c r="G322" s="8" t="str">
        <f t="shared" si="72"/>
        <v>52</v>
      </c>
      <c r="H322" s="9" t="str">
        <f t="shared" si="72"/>
        <v>54</v>
      </c>
      <c r="I322" s="24">
        <f t="shared" si="73"/>
        <v>0.3215686274509804</v>
      </c>
      <c r="J322" s="24">
        <f t="shared" si="73"/>
        <v>0.32941176470588235</v>
      </c>
      <c r="K322" s="4" t="s">
        <v>3</v>
      </c>
      <c r="L322" s="95" t="s">
        <v>93</v>
      </c>
      <c r="M322" s="77" t="s">
        <v>93</v>
      </c>
    </row>
    <row r="323" spans="1:13" ht="15.75" customHeight="1">
      <c r="A323" s="173"/>
      <c r="B323" s="174"/>
      <c r="C323" s="173"/>
      <c r="D323" s="174"/>
      <c r="E323" s="99">
        <f t="shared" si="70"/>
        <v>85</v>
      </c>
      <c r="F323" s="99">
        <f t="shared" si="71"/>
        <v>87</v>
      </c>
      <c r="G323" s="8" t="str">
        <f t="shared" si="72"/>
        <v>55</v>
      </c>
      <c r="H323" s="9" t="str">
        <f t="shared" si="72"/>
        <v>57</v>
      </c>
      <c r="I323" s="24">
        <f t="shared" si="73"/>
        <v>0.3333333333333333</v>
      </c>
      <c r="J323" s="24">
        <f t="shared" si="73"/>
        <v>0.3411764705882353</v>
      </c>
      <c r="K323" s="4" t="s">
        <v>3</v>
      </c>
      <c r="L323" s="95" t="s">
        <v>94</v>
      </c>
      <c r="M323" s="77" t="s">
        <v>94</v>
      </c>
    </row>
    <row r="324" spans="1:13" ht="15.75" customHeight="1">
      <c r="A324" s="173"/>
      <c r="B324" s="174"/>
      <c r="C324" s="173"/>
      <c r="D324" s="174"/>
      <c r="E324" s="99">
        <f t="shared" si="70"/>
        <v>88</v>
      </c>
      <c r="F324" s="99">
        <f t="shared" si="71"/>
        <v>90</v>
      </c>
      <c r="G324" s="8" t="str">
        <f t="shared" si="72"/>
        <v>58</v>
      </c>
      <c r="H324" s="9" t="str">
        <f t="shared" si="72"/>
        <v>5A</v>
      </c>
      <c r="I324" s="24">
        <f t="shared" si="73"/>
        <v>0.34509803921568627</v>
      </c>
      <c r="J324" s="24">
        <f t="shared" si="73"/>
        <v>0.35294117647058826</v>
      </c>
      <c r="K324" s="4" t="s">
        <v>3</v>
      </c>
      <c r="L324" s="95" t="s">
        <v>95</v>
      </c>
      <c r="M324" s="77" t="s">
        <v>95</v>
      </c>
    </row>
    <row r="325" spans="1:13" ht="15.75" customHeight="1">
      <c r="A325" s="173"/>
      <c r="B325" s="174"/>
      <c r="C325" s="173"/>
      <c r="D325" s="174"/>
      <c r="E325" s="99">
        <f t="shared" si="70"/>
        <v>91</v>
      </c>
      <c r="F325" s="99">
        <v>97</v>
      </c>
      <c r="G325" s="8" t="str">
        <f t="shared" si="72"/>
        <v>5B</v>
      </c>
      <c r="H325" s="9" t="str">
        <f t="shared" si="72"/>
        <v>61</v>
      </c>
      <c r="I325" s="24">
        <f t="shared" si="73"/>
        <v>0.3568627450980392</v>
      </c>
      <c r="J325" s="24">
        <f t="shared" si="73"/>
        <v>0.3803921568627451</v>
      </c>
      <c r="K325" s="4" t="s">
        <v>3</v>
      </c>
      <c r="L325" s="95" t="s">
        <v>96</v>
      </c>
      <c r="M325" s="77" t="s">
        <v>96</v>
      </c>
    </row>
    <row r="326" spans="1:13" ht="15.75" customHeight="1">
      <c r="A326" s="173"/>
      <c r="B326" s="174"/>
      <c r="C326" s="173"/>
      <c r="D326" s="174"/>
      <c r="E326" s="127"/>
      <c r="F326" s="127"/>
      <c r="G326" s="56"/>
      <c r="H326" s="56"/>
      <c r="I326" s="57"/>
      <c r="J326" s="57"/>
      <c r="K326" s="35"/>
      <c r="L326" s="96" t="s">
        <v>106</v>
      </c>
      <c r="M326" s="71" t="s">
        <v>107</v>
      </c>
    </row>
    <row r="327" spans="1:13" ht="15.75" customHeight="1">
      <c r="A327" s="173"/>
      <c r="B327" s="174"/>
      <c r="C327" s="173"/>
      <c r="D327" s="174"/>
      <c r="E327" s="99">
        <v>98</v>
      </c>
      <c r="F327" s="99">
        <v>107</v>
      </c>
      <c r="G327" s="8" t="str">
        <f aca="true" t="shared" si="74" ref="G327:H339">_XLL.DEZINHEX(E327,2)</f>
        <v>62</v>
      </c>
      <c r="H327" s="9" t="str">
        <f t="shared" si="74"/>
        <v>6B</v>
      </c>
      <c r="I327" s="24">
        <f aca="true" t="shared" si="75" ref="I327:J331">(E327/255)</f>
        <v>0.3843137254901961</v>
      </c>
      <c r="J327" s="24">
        <f t="shared" si="75"/>
        <v>0.4196078431372549</v>
      </c>
      <c r="K327" s="88" t="s">
        <v>12</v>
      </c>
      <c r="L327" s="95" t="s">
        <v>86</v>
      </c>
      <c r="M327" s="77" t="s">
        <v>86</v>
      </c>
    </row>
    <row r="328" spans="1:13" ht="15.75" customHeight="1">
      <c r="A328" s="173"/>
      <c r="B328" s="174"/>
      <c r="C328" s="173"/>
      <c r="D328" s="174"/>
      <c r="E328" s="99">
        <f aca="true" t="shared" si="76" ref="E328:E339">F327+1</f>
        <v>108</v>
      </c>
      <c r="F328" s="99">
        <v>117</v>
      </c>
      <c r="G328" s="8" t="str">
        <f t="shared" si="74"/>
        <v>6C</v>
      </c>
      <c r="H328" s="9" t="str">
        <f t="shared" si="74"/>
        <v>75</v>
      </c>
      <c r="I328" s="24">
        <f t="shared" si="75"/>
        <v>0.4235294117647059</v>
      </c>
      <c r="J328" s="24">
        <f t="shared" si="75"/>
        <v>0.4588235294117647</v>
      </c>
      <c r="K328" s="88" t="s">
        <v>12</v>
      </c>
      <c r="L328" s="95" t="s">
        <v>55</v>
      </c>
      <c r="M328" s="77" t="s">
        <v>55</v>
      </c>
    </row>
    <row r="329" spans="1:13" ht="15.75" customHeight="1">
      <c r="A329" s="173"/>
      <c r="B329" s="174"/>
      <c r="C329" s="173"/>
      <c r="D329" s="174"/>
      <c r="E329" s="99">
        <f t="shared" si="76"/>
        <v>118</v>
      </c>
      <c r="F329" s="99">
        <v>127</v>
      </c>
      <c r="G329" s="8" t="str">
        <f t="shared" si="74"/>
        <v>76</v>
      </c>
      <c r="H329" s="9" t="str">
        <f t="shared" si="74"/>
        <v>7F</v>
      </c>
      <c r="I329" s="24">
        <f t="shared" si="75"/>
        <v>0.4627450980392157</v>
      </c>
      <c r="J329" s="24">
        <f t="shared" si="75"/>
        <v>0.4980392156862745</v>
      </c>
      <c r="K329" s="88" t="s">
        <v>12</v>
      </c>
      <c r="L329" s="95" t="s">
        <v>56</v>
      </c>
      <c r="M329" s="77" t="s">
        <v>56</v>
      </c>
    </row>
    <row r="330" spans="1:13" ht="15.75" customHeight="1">
      <c r="A330" s="173"/>
      <c r="B330" s="174"/>
      <c r="C330" s="173"/>
      <c r="D330" s="174"/>
      <c r="E330" s="99">
        <f t="shared" si="76"/>
        <v>128</v>
      </c>
      <c r="F330" s="99">
        <v>137</v>
      </c>
      <c r="G330" s="8" t="str">
        <f t="shared" si="74"/>
        <v>80</v>
      </c>
      <c r="H330" s="9" t="str">
        <f t="shared" si="74"/>
        <v>89</v>
      </c>
      <c r="I330" s="24">
        <f t="shared" si="75"/>
        <v>0.5019607843137255</v>
      </c>
      <c r="J330" s="24">
        <f t="shared" si="75"/>
        <v>0.5372549019607843</v>
      </c>
      <c r="K330" s="88" t="s">
        <v>12</v>
      </c>
      <c r="L330" s="95" t="s">
        <v>87</v>
      </c>
      <c r="M330" s="77" t="s">
        <v>87</v>
      </c>
    </row>
    <row r="331" spans="1:13" ht="15.75" customHeight="1">
      <c r="A331" s="173"/>
      <c r="B331" s="174"/>
      <c r="C331" s="173"/>
      <c r="D331" s="174"/>
      <c r="E331" s="99">
        <f t="shared" si="76"/>
        <v>138</v>
      </c>
      <c r="F331" s="99">
        <v>147</v>
      </c>
      <c r="G331" s="8" t="str">
        <f t="shared" si="74"/>
        <v>8A</v>
      </c>
      <c r="H331" s="9" t="str">
        <f t="shared" si="74"/>
        <v>93</v>
      </c>
      <c r="I331" s="24">
        <f t="shared" si="75"/>
        <v>0.5411764705882353</v>
      </c>
      <c r="J331" s="24">
        <f t="shared" si="75"/>
        <v>0.5764705882352941</v>
      </c>
      <c r="K331" s="88" t="s">
        <v>12</v>
      </c>
      <c r="L331" s="95" t="s">
        <v>88</v>
      </c>
      <c r="M331" s="77" t="s">
        <v>88</v>
      </c>
    </row>
    <row r="332" spans="1:13" ht="15.75" customHeight="1">
      <c r="A332" s="173"/>
      <c r="B332" s="174"/>
      <c r="C332" s="173"/>
      <c r="D332" s="174"/>
      <c r="E332" s="99">
        <f t="shared" si="76"/>
        <v>148</v>
      </c>
      <c r="F332" s="99">
        <v>157</v>
      </c>
      <c r="G332" s="8" t="str">
        <f t="shared" si="74"/>
        <v>94</v>
      </c>
      <c r="H332" s="9" t="str">
        <f>_XLL.DEZINHEX(F332,2)</f>
        <v>9D</v>
      </c>
      <c r="I332" s="24">
        <f>(E332/255)</f>
        <v>0.5803921568627451</v>
      </c>
      <c r="J332" s="24">
        <f>(F332/255)</f>
        <v>0.615686274509804</v>
      </c>
      <c r="K332" s="88" t="s">
        <v>12</v>
      </c>
      <c r="L332" s="95" t="s">
        <v>89</v>
      </c>
      <c r="M332" s="77" t="s">
        <v>89</v>
      </c>
    </row>
    <row r="333" spans="1:13" ht="15.75" customHeight="1">
      <c r="A333" s="173"/>
      <c r="B333" s="174"/>
      <c r="C333" s="173"/>
      <c r="D333" s="174"/>
      <c r="E333" s="99">
        <f t="shared" si="76"/>
        <v>158</v>
      </c>
      <c r="F333" s="99">
        <v>167</v>
      </c>
      <c r="G333" s="8" t="str">
        <f t="shared" si="74"/>
        <v>9E</v>
      </c>
      <c r="H333" s="9" t="str">
        <f t="shared" si="74"/>
        <v>A7</v>
      </c>
      <c r="I333" s="24">
        <f aca="true" t="shared" si="77" ref="I333:J339">(E333/255)</f>
        <v>0.6196078431372549</v>
      </c>
      <c r="J333" s="24">
        <f t="shared" si="77"/>
        <v>0.6549019607843137</v>
      </c>
      <c r="K333" s="88" t="s">
        <v>12</v>
      </c>
      <c r="L333" s="95" t="s">
        <v>90</v>
      </c>
      <c r="M333" s="77" t="s">
        <v>90</v>
      </c>
    </row>
    <row r="334" spans="1:13" ht="15.75" customHeight="1">
      <c r="A334" s="173"/>
      <c r="B334" s="174"/>
      <c r="C334" s="173"/>
      <c r="D334" s="174"/>
      <c r="E334" s="99">
        <f t="shared" si="76"/>
        <v>168</v>
      </c>
      <c r="F334" s="99">
        <v>177</v>
      </c>
      <c r="G334" s="8" t="str">
        <f t="shared" si="74"/>
        <v>A8</v>
      </c>
      <c r="H334" s="9" t="str">
        <f t="shared" si="74"/>
        <v>B1</v>
      </c>
      <c r="I334" s="24">
        <f t="shared" si="77"/>
        <v>0.6588235294117647</v>
      </c>
      <c r="J334" s="24">
        <f t="shared" si="77"/>
        <v>0.6941176470588235</v>
      </c>
      <c r="K334" s="88" t="s">
        <v>12</v>
      </c>
      <c r="L334" s="95" t="s">
        <v>91</v>
      </c>
      <c r="M334" s="77" t="s">
        <v>91</v>
      </c>
    </row>
    <row r="335" spans="1:13" ht="15.75" customHeight="1">
      <c r="A335" s="173"/>
      <c r="B335" s="174"/>
      <c r="C335" s="173"/>
      <c r="D335" s="174"/>
      <c r="E335" s="99">
        <f t="shared" si="76"/>
        <v>178</v>
      </c>
      <c r="F335" s="99">
        <v>187</v>
      </c>
      <c r="G335" s="8" t="str">
        <f t="shared" si="74"/>
        <v>B2</v>
      </c>
      <c r="H335" s="9" t="str">
        <f t="shared" si="74"/>
        <v>BB</v>
      </c>
      <c r="I335" s="24">
        <f t="shared" si="77"/>
        <v>0.6980392156862745</v>
      </c>
      <c r="J335" s="24">
        <f t="shared" si="77"/>
        <v>0.7333333333333333</v>
      </c>
      <c r="K335" s="88" t="s">
        <v>12</v>
      </c>
      <c r="L335" s="95" t="s">
        <v>92</v>
      </c>
      <c r="M335" s="77" t="s">
        <v>92</v>
      </c>
    </row>
    <row r="336" spans="1:13" ht="15.75" customHeight="1">
      <c r="A336" s="173"/>
      <c r="B336" s="174"/>
      <c r="C336" s="173"/>
      <c r="D336" s="174"/>
      <c r="E336" s="99">
        <f t="shared" si="76"/>
        <v>188</v>
      </c>
      <c r="F336" s="99">
        <v>197</v>
      </c>
      <c r="G336" s="8" t="str">
        <f>_XLL.DEZINHEX(E336,2)</f>
        <v>BC</v>
      </c>
      <c r="H336" s="9" t="str">
        <f t="shared" si="74"/>
        <v>C5</v>
      </c>
      <c r="I336" s="24">
        <f t="shared" si="77"/>
        <v>0.7372549019607844</v>
      </c>
      <c r="J336" s="24">
        <f t="shared" si="77"/>
        <v>0.7725490196078432</v>
      </c>
      <c r="K336" s="88" t="s">
        <v>12</v>
      </c>
      <c r="L336" s="95" t="s">
        <v>93</v>
      </c>
      <c r="M336" s="77" t="s">
        <v>93</v>
      </c>
    </row>
    <row r="337" spans="1:13" ht="15.75" customHeight="1">
      <c r="A337" s="173"/>
      <c r="B337" s="174"/>
      <c r="C337" s="173"/>
      <c r="D337" s="174"/>
      <c r="E337" s="99">
        <f t="shared" si="76"/>
        <v>198</v>
      </c>
      <c r="F337" s="99">
        <v>207</v>
      </c>
      <c r="G337" s="8" t="str">
        <f t="shared" si="74"/>
        <v>C6</v>
      </c>
      <c r="H337" s="9" t="str">
        <f t="shared" si="74"/>
        <v>CF</v>
      </c>
      <c r="I337" s="24">
        <f t="shared" si="77"/>
        <v>0.7764705882352941</v>
      </c>
      <c r="J337" s="24">
        <f t="shared" si="77"/>
        <v>0.8117647058823529</v>
      </c>
      <c r="K337" s="88" t="s">
        <v>12</v>
      </c>
      <c r="L337" s="95" t="s">
        <v>94</v>
      </c>
      <c r="M337" s="77" t="s">
        <v>94</v>
      </c>
    </row>
    <row r="338" spans="1:13" ht="15.75" customHeight="1">
      <c r="A338" s="173"/>
      <c r="B338" s="174"/>
      <c r="C338" s="173"/>
      <c r="D338" s="174"/>
      <c r="E338" s="99">
        <f t="shared" si="76"/>
        <v>208</v>
      </c>
      <c r="F338" s="99">
        <v>217</v>
      </c>
      <c r="G338" s="8" t="str">
        <f t="shared" si="74"/>
        <v>D0</v>
      </c>
      <c r="H338" s="9" t="str">
        <f t="shared" si="74"/>
        <v>D9</v>
      </c>
      <c r="I338" s="24">
        <f t="shared" si="77"/>
        <v>0.8156862745098039</v>
      </c>
      <c r="J338" s="24">
        <f t="shared" si="77"/>
        <v>0.8509803921568627</v>
      </c>
      <c r="K338" s="88" t="s">
        <v>12</v>
      </c>
      <c r="L338" s="95" t="s">
        <v>95</v>
      </c>
      <c r="M338" s="77" t="s">
        <v>95</v>
      </c>
    </row>
    <row r="339" spans="1:13" ht="15.75" customHeight="1">
      <c r="A339" s="173"/>
      <c r="B339" s="174"/>
      <c r="C339" s="173"/>
      <c r="D339" s="174"/>
      <c r="E339" s="99">
        <f t="shared" si="76"/>
        <v>218</v>
      </c>
      <c r="F339" s="99">
        <v>223</v>
      </c>
      <c r="G339" s="8" t="str">
        <f t="shared" si="74"/>
        <v>DA</v>
      </c>
      <c r="H339" s="9" t="str">
        <f t="shared" si="74"/>
        <v>DF</v>
      </c>
      <c r="I339" s="24">
        <f t="shared" si="77"/>
        <v>0.8549019607843137</v>
      </c>
      <c r="J339" s="24">
        <f t="shared" si="77"/>
        <v>0.8745098039215686</v>
      </c>
      <c r="K339" s="88" t="s">
        <v>12</v>
      </c>
      <c r="L339" s="95" t="s">
        <v>96</v>
      </c>
      <c r="M339" s="77" t="s">
        <v>96</v>
      </c>
    </row>
    <row r="340" spans="1:13" ht="15.75" customHeight="1">
      <c r="A340" s="173"/>
      <c r="B340" s="174"/>
      <c r="C340" s="173"/>
      <c r="D340" s="174"/>
      <c r="E340" s="128"/>
      <c r="F340" s="129"/>
      <c r="G340" s="54"/>
      <c r="H340" s="54"/>
      <c r="I340" s="53"/>
      <c r="J340" s="53"/>
      <c r="K340" s="35"/>
      <c r="L340" s="71" t="s">
        <v>100</v>
      </c>
      <c r="M340" s="71" t="s">
        <v>102</v>
      </c>
    </row>
    <row r="341" spans="1:13" ht="15.75" customHeight="1">
      <c r="A341" s="173"/>
      <c r="B341" s="174"/>
      <c r="C341" s="173"/>
      <c r="D341" s="174"/>
      <c r="E341" s="63">
        <v>224</v>
      </c>
      <c r="F341" s="133">
        <v>224</v>
      </c>
      <c r="G341" s="134" t="str">
        <f>_XLL.DEZINHEX(E341,2)</f>
        <v>E0</v>
      </c>
      <c r="H341" s="135" t="str">
        <f>_XLL.DEZINHEX(F341,2)</f>
        <v>E0</v>
      </c>
      <c r="I341" s="136">
        <f>(E341/255)</f>
        <v>0.8784313725490196</v>
      </c>
      <c r="J341" s="136">
        <f>(F341/255)</f>
        <v>0.8784313725490196</v>
      </c>
      <c r="K341" s="137" t="s">
        <v>3</v>
      </c>
      <c r="L341" s="146" t="s">
        <v>133</v>
      </c>
      <c r="M341" s="147" t="s">
        <v>134</v>
      </c>
    </row>
    <row r="342" spans="1:13" ht="15.75" customHeight="1">
      <c r="A342" s="173"/>
      <c r="B342" s="174"/>
      <c r="C342" s="173"/>
      <c r="D342" s="174"/>
      <c r="E342" s="16">
        <v>225</v>
      </c>
      <c r="F342" s="133">
        <v>239</v>
      </c>
      <c r="G342" s="134" t="str">
        <f>_XLL.DEZINHEX(E342,2)</f>
        <v>E1</v>
      </c>
      <c r="H342" s="135" t="str">
        <f>_XLL.DEZINHEX(F342,2)</f>
        <v>EF</v>
      </c>
      <c r="I342" s="136">
        <f>(E342/255)</f>
        <v>0.8823529411764706</v>
      </c>
      <c r="J342" s="136">
        <f>(F342/255)</f>
        <v>0.9372549019607843</v>
      </c>
      <c r="K342" s="137" t="s">
        <v>12</v>
      </c>
      <c r="L342" s="148" t="s">
        <v>57</v>
      </c>
      <c r="M342" s="147" t="s">
        <v>60</v>
      </c>
    </row>
    <row r="343" spans="1:13" ht="15.75" customHeight="1">
      <c r="A343" s="173"/>
      <c r="B343" s="174"/>
      <c r="C343" s="173"/>
      <c r="D343" s="174"/>
      <c r="E343" s="34"/>
      <c r="F343" s="142"/>
      <c r="G343" s="143"/>
      <c r="H343" s="143"/>
      <c r="I343" s="142"/>
      <c r="J343" s="142"/>
      <c r="K343" s="144"/>
      <c r="L343" s="145" t="s">
        <v>101</v>
      </c>
      <c r="M343" s="145" t="s">
        <v>103</v>
      </c>
    </row>
    <row r="344" spans="1:13" ht="15.75" customHeight="1">
      <c r="A344" s="173"/>
      <c r="B344" s="174"/>
      <c r="C344" s="173"/>
      <c r="D344" s="174"/>
      <c r="E344" s="63">
        <v>240</v>
      </c>
      <c r="F344" s="133">
        <v>240</v>
      </c>
      <c r="G344" s="134" t="str">
        <f>_XLL.DEZINHEX(E344,2)</f>
        <v>F0</v>
      </c>
      <c r="H344" s="135" t="str">
        <f>_XLL.DEZINHEX(F344,2)</f>
        <v>F0</v>
      </c>
      <c r="I344" s="136">
        <f>(E344/255)</f>
        <v>0.9411764705882353</v>
      </c>
      <c r="J344" s="136">
        <f>(F344/255)</f>
        <v>0.9411764705882353</v>
      </c>
      <c r="K344" s="137" t="s">
        <v>3</v>
      </c>
      <c r="L344" s="148" t="s">
        <v>133</v>
      </c>
      <c r="M344" s="147" t="s">
        <v>134</v>
      </c>
    </row>
    <row r="345" spans="1:13" ht="15.75" customHeight="1">
      <c r="A345" s="173"/>
      <c r="B345" s="173"/>
      <c r="C345" s="173"/>
      <c r="D345" s="173"/>
      <c r="E345" s="16">
        <v>241</v>
      </c>
      <c r="F345" s="16">
        <v>255</v>
      </c>
      <c r="G345" s="8" t="str">
        <f>_XLL.DEZINHEX(E345,2)</f>
        <v>F1</v>
      </c>
      <c r="H345" s="9" t="str">
        <f>_XLL.DEZINHEX(F345,2)</f>
        <v>FF</v>
      </c>
      <c r="I345" s="24">
        <f>(E345/255)</f>
        <v>0.9450980392156862</v>
      </c>
      <c r="J345" s="24">
        <f>(F345/255)</f>
        <v>1</v>
      </c>
      <c r="K345" s="4" t="s">
        <v>12</v>
      </c>
      <c r="L345" s="98" t="s">
        <v>57</v>
      </c>
      <c r="M345" s="97" t="s">
        <v>60</v>
      </c>
    </row>
    <row r="346" spans="1:13" ht="15.75" customHeight="1">
      <c r="A346" s="163">
        <v>15</v>
      </c>
      <c r="B346" s="166">
        <v>18</v>
      </c>
      <c r="C346" s="163">
        <v>10</v>
      </c>
      <c r="D346" s="166">
        <v>12</v>
      </c>
      <c r="E346" s="55"/>
      <c r="F346" s="55"/>
      <c r="G346" s="56"/>
      <c r="H346" s="56"/>
      <c r="I346" s="57"/>
      <c r="J346" s="57"/>
      <c r="K346" s="52"/>
      <c r="L346" s="37" t="s">
        <v>186</v>
      </c>
      <c r="M346" s="37" t="s">
        <v>187</v>
      </c>
    </row>
    <row r="347" spans="1:13" ht="12.75">
      <c r="A347" s="164"/>
      <c r="B347" s="167"/>
      <c r="C347" s="164"/>
      <c r="D347" s="167"/>
      <c r="E347" s="101">
        <v>0</v>
      </c>
      <c r="F347" s="133">
        <v>63</v>
      </c>
      <c r="G347" s="134" t="str">
        <f aca="true" t="shared" si="78" ref="G347:H350">_XLL.DEZINHEX(E347,2)</f>
        <v>00</v>
      </c>
      <c r="H347" s="135" t="str">
        <f t="shared" si="78"/>
        <v>3F</v>
      </c>
      <c r="I347" s="136">
        <f aca="true" t="shared" si="79" ref="I347:J350">(E347/255)</f>
        <v>0</v>
      </c>
      <c r="J347" s="136">
        <f t="shared" si="79"/>
        <v>0.24705882352941178</v>
      </c>
      <c r="K347" s="144" t="s">
        <v>3</v>
      </c>
      <c r="L347" s="146" t="s">
        <v>0</v>
      </c>
      <c r="M347" s="155" t="s">
        <v>16</v>
      </c>
    </row>
    <row r="348" spans="1:13" ht="12.75">
      <c r="A348" s="164"/>
      <c r="B348" s="167"/>
      <c r="C348" s="164"/>
      <c r="D348" s="167"/>
      <c r="E348" s="101">
        <v>64</v>
      </c>
      <c r="F348" s="133">
        <v>127</v>
      </c>
      <c r="G348" s="134" t="str">
        <f t="shared" si="78"/>
        <v>40</v>
      </c>
      <c r="H348" s="135" t="str">
        <f t="shared" si="78"/>
        <v>7F</v>
      </c>
      <c r="I348" s="136">
        <f t="shared" si="79"/>
        <v>0.25098039215686274</v>
      </c>
      <c r="J348" s="136">
        <f t="shared" si="79"/>
        <v>0.4980392156862745</v>
      </c>
      <c r="K348" s="144" t="s">
        <v>3</v>
      </c>
      <c r="L348" s="146" t="s">
        <v>251</v>
      </c>
      <c r="M348" s="155" t="s">
        <v>252</v>
      </c>
    </row>
    <row r="349" spans="1:13" ht="12.75">
      <c r="A349" s="164"/>
      <c r="B349" s="167"/>
      <c r="C349" s="164"/>
      <c r="D349" s="167"/>
      <c r="E349" s="101">
        <v>128</v>
      </c>
      <c r="F349" s="133">
        <v>191</v>
      </c>
      <c r="G349" s="134" t="str">
        <f t="shared" si="78"/>
        <v>80</v>
      </c>
      <c r="H349" s="135" t="str">
        <f t="shared" si="78"/>
        <v>BF</v>
      </c>
      <c r="I349" s="136">
        <f t="shared" si="79"/>
        <v>0.5019607843137255</v>
      </c>
      <c r="J349" s="136">
        <f t="shared" si="79"/>
        <v>0.7490196078431373</v>
      </c>
      <c r="K349" s="144" t="s">
        <v>3</v>
      </c>
      <c r="L349" s="146" t="s">
        <v>188</v>
      </c>
      <c r="M349" s="156" t="s">
        <v>189</v>
      </c>
    </row>
    <row r="350" spans="1:13" ht="12.75">
      <c r="A350" s="165"/>
      <c r="B350" s="168"/>
      <c r="C350" s="165"/>
      <c r="D350" s="168"/>
      <c r="E350" s="101">
        <v>192</v>
      </c>
      <c r="F350" s="133">
        <v>255</v>
      </c>
      <c r="G350" s="134" t="str">
        <f t="shared" si="78"/>
        <v>C0</v>
      </c>
      <c r="H350" s="135" t="str">
        <f t="shared" si="78"/>
        <v>FF</v>
      </c>
      <c r="I350" s="136">
        <f t="shared" si="79"/>
        <v>0.7529411764705882</v>
      </c>
      <c r="J350" s="136">
        <f t="shared" si="79"/>
        <v>1</v>
      </c>
      <c r="K350" s="144" t="s">
        <v>3</v>
      </c>
      <c r="L350" s="146" t="s">
        <v>190</v>
      </c>
      <c r="M350" s="156" t="s">
        <v>190</v>
      </c>
    </row>
    <row r="351" spans="1:13" ht="15.75" customHeight="1">
      <c r="A351" s="163">
        <v>16</v>
      </c>
      <c r="B351" s="166">
        <v>19</v>
      </c>
      <c r="C351" s="163">
        <v>11</v>
      </c>
      <c r="D351" s="166">
        <v>13</v>
      </c>
      <c r="E351" s="110"/>
      <c r="F351" s="110"/>
      <c r="G351" s="111"/>
      <c r="H351" s="111"/>
      <c r="I351" s="112"/>
      <c r="J351" s="112"/>
      <c r="K351" s="52"/>
      <c r="L351" s="37" t="s">
        <v>191</v>
      </c>
      <c r="M351" s="37" t="s">
        <v>192</v>
      </c>
    </row>
    <row r="352" spans="1:13" s="140" customFormat="1" ht="15.75" customHeight="1">
      <c r="A352" s="169"/>
      <c r="B352" s="171"/>
      <c r="C352" s="169"/>
      <c r="D352" s="171"/>
      <c r="E352" s="142"/>
      <c r="F352" s="142"/>
      <c r="G352" s="143"/>
      <c r="H352" s="143"/>
      <c r="I352" s="142"/>
      <c r="J352" s="142"/>
      <c r="K352" s="144"/>
      <c r="L352" s="145" t="s">
        <v>210</v>
      </c>
      <c r="M352" s="145" t="s">
        <v>211</v>
      </c>
    </row>
    <row r="353" spans="1:13" s="140" customFormat="1" ht="15.75" customHeight="1">
      <c r="A353" s="169"/>
      <c r="B353" s="171"/>
      <c r="C353" s="169"/>
      <c r="D353" s="171"/>
      <c r="E353" s="133">
        <v>0</v>
      </c>
      <c r="F353" s="133">
        <v>191</v>
      </c>
      <c r="G353" s="134" t="str">
        <f>_XLL.DEZINHEX(E353,2)</f>
        <v>00</v>
      </c>
      <c r="H353" s="135" t="str">
        <f>_XLL.DEZINHEX(F353,2)</f>
        <v>BF</v>
      </c>
      <c r="I353" s="136">
        <f>(E353/255)</f>
        <v>0</v>
      </c>
      <c r="J353" s="136">
        <f>(F353/255)</f>
        <v>0.7490196078431373</v>
      </c>
      <c r="K353" s="137" t="s">
        <v>12</v>
      </c>
      <c r="L353" s="157" t="s">
        <v>58</v>
      </c>
      <c r="M353" s="158" t="s">
        <v>59</v>
      </c>
    </row>
    <row r="354" spans="1:13" ht="15.75" customHeight="1">
      <c r="A354" s="169"/>
      <c r="B354" s="171"/>
      <c r="C354" s="169"/>
      <c r="D354" s="171"/>
      <c r="E354" s="55"/>
      <c r="F354" s="55"/>
      <c r="G354" s="56"/>
      <c r="H354" s="56"/>
      <c r="I354" s="57"/>
      <c r="J354" s="57"/>
      <c r="K354" s="52"/>
      <c r="L354" s="71" t="s">
        <v>193</v>
      </c>
      <c r="M354" s="71" t="s">
        <v>194</v>
      </c>
    </row>
    <row r="355" spans="1:13" s="140" customFormat="1" ht="15.75" customHeight="1">
      <c r="A355" s="169"/>
      <c r="B355" s="171"/>
      <c r="C355" s="169"/>
      <c r="D355" s="171"/>
      <c r="E355" s="132">
        <v>192</v>
      </c>
      <c r="F355" s="133">
        <v>223</v>
      </c>
      <c r="G355" s="134" t="str">
        <f>_XLL.DEZINHEX(E355,2)</f>
        <v>C0</v>
      </c>
      <c r="H355" s="135" t="str">
        <f>_XLL.DEZINHEX(F355,2)</f>
        <v>DF</v>
      </c>
      <c r="I355" s="136">
        <f>(E355/255)</f>
        <v>0.7529411764705882</v>
      </c>
      <c r="J355" s="136">
        <f>(F355/255)</f>
        <v>0.8745098039215686</v>
      </c>
      <c r="K355" s="137" t="s">
        <v>12</v>
      </c>
      <c r="L355" s="148" t="s">
        <v>57</v>
      </c>
      <c r="M355" s="147" t="s">
        <v>60</v>
      </c>
    </row>
    <row r="356" spans="1:13" ht="15.75" customHeight="1">
      <c r="A356" s="169"/>
      <c r="B356" s="171"/>
      <c r="C356" s="169"/>
      <c r="D356" s="171"/>
      <c r="E356" s="55"/>
      <c r="F356" s="55"/>
      <c r="G356" s="56"/>
      <c r="H356" s="56"/>
      <c r="I356" s="57"/>
      <c r="J356" s="57"/>
      <c r="K356" s="113"/>
      <c r="L356" s="71" t="s">
        <v>195</v>
      </c>
      <c r="M356" s="71" t="s">
        <v>196</v>
      </c>
    </row>
    <row r="357" spans="1:13" s="140" customFormat="1" ht="15.75" customHeight="1">
      <c r="A357" s="170"/>
      <c r="B357" s="172"/>
      <c r="C357" s="170"/>
      <c r="D357" s="172"/>
      <c r="E357" s="132">
        <v>224</v>
      </c>
      <c r="F357" s="133">
        <v>255</v>
      </c>
      <c r="G357" s="134" t="str">
        <f>_XLL.DEZINHEX(E357,2)</f>
        <v>E0</v>
      </c>
      <c r="H357" s="135" t="str">
        <f>_XLL.DEZINHEX(F357,2)</f>
        <v>FF</v>
      </c>
      <c r="I357" s="136">
        <f>(E357/255)</f>
        <v>0.8784313725490196</v>
      </c>
      <c r="J357" s="136">
        <f>(F357/255)</f>
        <v>1</v>
      </c>
      <c r="K357" s="137" t="s">
        <v>12</v>
      </c>
      <c r="L357" s="148" t="s">
        <v>57</v>
      </c>
      <c r="M357" s="147" t="s">
        <v>60</v>
      </c>
    </row>
    <row r="358" spans="1:13" ht="15.75" customHeight="1">
      <c r="A358" s="163">
        <v>17</v>
      </c>
      <c r="B358" s="163">
        <v>20</v>
      </c>
      <c r="C358" s="163"/>
      <c r="D358" s="166"/>
      <c r="E358" s="55"/>
      <c r="F358" s="55"/>
      <c r="G358" s="56"/>
      <c r="H358" s="56"/>
      <c r="I358" s="57"/>
      <c r="J358" s="57"/>
      <c r="K358" s="52"/>
      <c r="L358" s="37" t="s">
        <v>197</v>
      </c>
      <c r="M358" s="37" t="s">
        <v>198</v>
      </c>
    </row>
    <row r="359" spans="1:13" ht="12.75">
      <c r="A359" s="164"/>
      <c r="B359" s="164"/>
      <c r="C359" s="164"/>
      <c r="D359" s="167"/>
      <c r="E359" s="63">
        <v>0</v>
      </c>
      <c r="F359" s="16">
        <v>15</v>
      </c>
      <c r="G359" s="8" t="str">
        <f aca="true" t="shared" si="80" ref="G359:H365">_XLL.DEZINHEX(E359,2)</f>
        <v>00</v>
      </c>
      <c r="H359" s="9" t="str">
        <f t="shared" si="80"/>
        <v>0F</v>
      </c>
      <c r="I359" s="24">
        <f>(E359/255)</f>
        <v>0</v>
      </c>
      <c r="J359" s="24">
        <f>(F359/255)</f>
        <v>0.058823529411764705</v>
      </c>
      <c r="K359" s="4" t="s">
        <v>12</v>
      </c>
      <c r="L359" s="64" t="s">
        <v>64</v>
      </c>
      <c r="M359" s="64" t="s">
        <v>108</v>
      </c>
    </row>
    <row r="360" spans="1:13" s="140" customFormat="1" ht="15.75" customHeight="1">
      <c r="A360" s="164"/>
      <c r="B360" s="164"/>
      <c r="C360" s="164"/>
      <c r="D360" s="167"/>
      <c r="E360" s="132">
        <v>16</v>
      </c>
      <c r="F360" s="133">
        <v>31</v>
      </c>
      <c r="G360" s="134" t="str">
        <f t="shared" si="80"/>
        <v>10</v>
      </c>
      <c r="H360" s="135" t="str">
        <f t="shared" si="80"/>
        <v>1F</v>
      </c>
      <c r="I360" s="136">
        <f aca="true" t="shared" si="81" ref="I360:J365">(E360/255)</f>
        <v>0.06274509803921569</v>
      </c>
      <c r="J360" s="136">
        <f t="shared" si="81"/>
        <v>0.12156862745098039</v>
      </c>
      <c r="K360" s="137" t="s">
        <v>3</v>
      </c>
      <c r="L360" s="147" t="s">
        <v>212</v>
      </c>
      <c r="M360" s="147" t="s">
        <v>217</v>
      </c>
    </row>
    <row r="361" spans="1:13" s="140" customFormat="1" ht="15.75" customHeight="1">
      <c r="A361" s="164"/>
      <c r="B361" s="164"/>
      <c r="C361" s="164"/>
      <c r="D361" s="167"/>
      <c r="E361" s="132">
        <v>32</v>
      </c>
      <c r="F361" s="133">
        <v>47</v>
      </c>
      <c r="G361" s="134" t="str">
        <f t="shared" si="80"/>
        <v>20</v>
      </c>
      <c r="H361" s="135" t="str">
        <f t="shared" si="80"/>
        <v>2F</v>
      </c>
      <c r="I361" s="136">
        <f t="shared" si="81"/>
        <v>0.12549019607843137</v>
      </c>
      <c r="J361" s="136">
        <f t="shared" si="81"/>
        <v>0.1843137254901961</v>
      </c>
      <c r="K361" s="137" t="s">
        <v>3</v>
      </c>
      <c r="L361" s="147" t="s">
        <v>213</v>
      </c>
      <c r="M361" s="147" t="s">
        <v>218</v>
      </c>
    </row>
    <row r="362" spans="1:13" s="140" customFormat="1" ht="15.75" customHeight="1">
      <c r="A362" s="164"/>
      <c r="B362" s="164"/>
      <c r="C362" s="164"/>
      <c r="D362" s="167"/>
      <c r="E362" s="132">
        <v>48</v>
      </c>
      <c r="F362" s="133">
        <v>63</v>
      </c>
      <c r="G362" s="134" t="str">
        <f t="shared" si="80"/>
        <v>30</v>
      </c>
      <c r="H362" s="135" t="str">
        <f t="shared" si="80"/>
        <v>3F</v>
      </c>
      <c r="I362" s="136">
        <f t="shared" si="81"/>
        <v>0.18823529411764706</v>
      </c>
      <c r="J362" s="136">
        <f t="shared" si="81"/>
        <v>0.24705882352941178</v>
      </c>
      <c r="K362" s="137" t="s">
        <v>3</v>
      </c>
      <c r="L362" s="147" t="s">
        <v>214</v>
      </c>
      <c r="M362" s="147" t="s">
        <v>219</v>
      </c>
    </row>
    <row r="363" spans="1:13" s="140" customFormat="1" ht="15.75" customHeight="1">
      <c r="A363" s="164"/>
      <c r="B363" s="164"/>
      <c r="C363" s="164"/>
      <c r="D363" s="167"/>
      <c r="E363" s="132">
        <v>64</v>
      </c>
      <c r="F363" s="133">
        <v>95</v>
      </c>
      <c r="G363" s="134" t="str">
        <f t="shared" si="80"/>
        <v>40</v>
      </c>
      <c r="H363" s="135" t="str">
        <f t="shared" si="80"/>
        <v>5F</v>
      </c>
      <c r="I363" s="136">
        <f t="shared" si="81"/>
        <v>0.25098039215686274</v>
      </c>
      <c r="J363" s="136">
        <f t="shared" si="81"/>
        <v>0.37254901960784315</v>
      </c>
      <c r="K363" s="137" t="s">
        <v>3</v>
      </c>
      <c r="L363" s="147" t="s">
        <v>215</v>
      </c>
      <c r="M363" s="147" t="s">
        <v>220</v>
      </c>
    </row>
    <row r="364" spans="1:13" s="140" customFormat="1" ht="15.75" customHeight="1">
      <c r="A364" s="164"/>
      <c r="B364" s="164"/>
      <c r="C364" s="164"/>
      <c r="D364" s="167"/>
      <c r="E364" s="132">
        <v>96</v>
      </c>
      <c r="F364" s="133">
        <v>127</v>
      </c>
      <c r="G364" s="134" t="str">
        <f t="shared" si="80"/>
        <v>60</v>
      </c>
      <c r="H364" s="135" t="str">
        <f t="shared" si="80"/>
        <v>7F</v>
      </c>
      <c r="I364" s="136">
        <f t="shared" si="81"/>
        <v>0.3764705882352941</v>
      </c>
      <c r="J364" s="136">
        <f t="shared" si="81"/>
        <v>0.4980392156862745</v>
      </c>
      <c r="K364" s="137" t="s">
        <v>3</v>
      </c>
      <c r="L364" s="147" t="s">
        <v>216</v>
      </c>
      <c r="M364" s="147" t="s">
        <v>221</v>
      </c>
    </row>
    <row r="365" spans="1:13" s="140" customFormat="1" ht="15.75" customHeight="1">
      <c r="A365" s="165"/>
      <c r="B365" s="165"/>
      <c r="C365" s="165"/>
      <c r="D365" s="168"/>
      <c r="E365" s="132">
        <v>128</v>
      </c>
      <c r="F365" s="133">
        <v>255</v>
      </c>
      <c r="G365" s="134" t="str">
        <f t="shared" si="80"/>
        <v>80</v>
      </c>
      <c r="H365" s="135" t="str">
        <f t="shared" si="80"/>
        <v>FF</v>
      </c>
      <c r="I365" s="136">
        <f t="shared" si="81"/>
        <v>0.5019607843137255</v>
      </c>
      <c r="J365" s="136">
        <f t="shared" si="81"/>
        <v>1</v>
      </c>
      <c r="K365" s="137" t="s">
        <v>3</v>
      </c>
      <c r="L365" s="159" t="s">
        <v>109</v>
      </c>
      <c r="M365" s="159" t="s">
        <v>110</v>
      </c>
    </row>
    <row r="366" spans="1:13" ht="15.75" customHeight="1">
      <c r="A366" s="163">
        <v>18</v>
      </c>
      <c r="B366" s="163">
        <v>21</v>
      </c>
      <c r="C366" s="163">
        <v>12</v>
      </c>
      <c r="D366" s="166">
        <v>14</v>
      </c>
      <c r="E366" s="55"/>
      <c r="F366" s="55"/>
      <c r="G366" s="56"/>
      <c r="H366" s="56"/>
      <c r="I366" s="57"/>
      <c r="J366" s="57"/>
      <c r="K366" s="52"/>
      <c r="L366" s="37" t="s">
        <v>62</v>
      </c>
      <c r="M366" s="37" t="s">
        <v>63</v>
      </c>
    </row>
    <row r="367" spans="1:13" ht="15.75" customHeight="1">
      <c r="A367" s="164"/>
      <c r="B367" s="164"/>
      <c r="C367" s="164"/>
      <c r="D367" s="167"/>
      <c r="E367" s="55"/>
      <c r="F367" s="55"/>
      <c r="G367" s="56"/>
      <c r="H367" s="56"/>
      <c r="I367" s="57"/>
      <c r="J367" s="57"/>
      <c r="K367" s="52"/>
      <c r="L367" s="71" t="s">
        <v>64</v>
      </c>
      <c r="M367" s="78" t="s">
        <v>108</v>
      </c>
    </row>
    <row r="368" spans="1:13" ht="15.75" customHeight="1">
      <c r="A368" s="164"/>
      <c r="B368" s="164"/>
      <c r="C368" s="164"/>
      <c r="D368" s="167"/>
      <c r="E368" s="63">
        <v>0</v>
      </c>
      <c r="F368" s="16">
        <v>255</v>
      </c>
      <c r="G368" s="8" t="str">
        <f>_XLL.DEZINHEX(E368,2)</f>
        <v>00</v>
      </c>
      <c r="H368" s="9" t="str">
        <f>_XLL.DEZINHEX(F368,2)</f>
        <v>FF</v>
      </c>
      <c r="I368" s="24">
        <f>(E368/255)</f>
        <v>0</v>
      </c>
      <c r="J368" s="24">
        <f>(F368/255)</f>
        <v>1</v>
      </c>
      <c r="K368" s="4" t="s">
        <v>12</v>
      </c>
      <c r="L368" s="97" t="s">
        <v>199</v>
      </c>
      <c r="M368" s="97" t="s">
        <v>200</v>
      </c>
    </row>
    <row r="369" spans="1:13" ht="15.75" customHeight="1">
      <c r="A369" s="164"/>
      <c r="B369" s="164"/>
      <c r="C369" s="164"/>
      <c r="D369" s="167"/>
      <c r="E369" s="55"/>
      <c r="F369" s="55"/>
      <c r="G369" s="56"/>
      <c r="H369" s="56"/>
      <c r="I369" s="57"/>
      <c r="J369" s="57"/>
      <c r="K369" s="52"/>
      <c r="L369" s="114" t="s">
        <v>201</v>
      </c>
      <c r="M369" s="114" t="s">
        <v>202</v>
      </c>
    </row>
    <row r="370" spans="1:13" ht="15.75" customHeight="1">
      <c r="A370" s="165"/>
      <c r="B370" s="165"/>
      <c r="C370" s="165"/>
      <c r="D370" s="168"/>
      <c r="E370" s="63">
        <v>0</v>
      </c>
      <c r="F370" s="16">
        <v>255</v>
      </c>
      <c r="G370" s="8" t="str">
        <f>_XLL.DEZINHEX(E370,2)</f>
        <v>00</v>
      </c>
      <c r="H370" s="9" t="str">
        <f>_XLL.DEZINHEX(F370,2)</f>
        <v>FF</v>
      </c>
      <c r="I370" s="24">
        <f>(E370/255)</f>
        <v>0</v>
      </c>
      <c r="J370" s="24">
        <f>(F370/255)</f>
        <v>1</v>
      </c>
      <c r="K370" s="4" t="s">
        <v>12</v>
      </c>
      <c r="L370" s="97" t="s">
        <v>203</v>
      </c>
      <c r="M370" s="97" t="s">
        <v>204</v>
      </c>
    </row>
    <row r="371" spans="1:13" ht="15.75" customHeight="1">
      <c r="A371" s="163">
        <v>19</v>
      </c>
      <c r="B371" s="163">
        <v>22</v>
      </c>
      <c r="C371" s="163">
        <v>13</v>
      </c>
      <c r="D371" s="166">
        <v>15</v>
      </c>
      <c r="E371" s="55"/>
      <c r="F371" s="55"/>
      <c r="G371" s="56"/>
      <c r="H371" s="56"/>
      <c r="I371" s="57"/>
      <c r="J371" s="57"/>
      <c r="K371" s="52"/>
      <c r="L371" s="37" t="s">
        <v>205</v>
      </c>
      <c r="M371" s="37" t="s">
        <v>205</v>
      </c>
    </row>
    <row r="372" spans="1:13" ht="15.75" customHeight="1">
      <c r="A372" s="164"/>
      <c r="B372" s="164"/>
      <c r="C372" s="164"/>
      <c r="D372" s="167"/>
      <c r="E372" s="55"/>
      <c r="F372" s="55"/>
      <c r="G372" s="56"/>
      <c r="H372" s="56"/>
      <c r="I372" s="57"/>
      <c r="J372" s="57"/>
      <c r="K372" s="52"/>
      <c r="L372" s="71" t="s">
        <v>64</v>
      </c>
      <c r="M372" s="78" t="s">
        <v>108</v>
      </c>
    </row>
    <row r="373" spans="1:13" s="140" customFormat="1" ht="15.75" customHeight="1">
      <c r="A373" s="164"/>
      <c r="B373" s="164"/>
      <c r="C373" s="164"/>
      <c r="D373" s="167"/>
      <c r="E373" s="132">
        <v>0</v>
      </c>
      <c r="F373" s="133">
        <v>255</v>
      </c>
      <c r="G373" s="134" t="str">
        <f>_XLL.DEZINHEX(E373,2)</f>
        <v>00</v>
      </c>
      <c r="H373" s="135" t="str">
        <f>_XLL.DEZINHEX(F373,2)</f>
        <v>FF</v>
      </c>
      <c r="I373" s="136">
        <f>(E373/255)</f>
        <v>0</v>
      </c>
      <c r="J373" s="136">
        <f>(F373/255)</f>
        <v>1</v>
      </c>
      <c r="K373" s="137" t="s">
        <v>12</v>
      </c>
      <c r="L373" s="160" t="s">
        <v>253</v>
      </c>
      <c r="M373" s="147" t="s">
        <v>255</v>
      </c>
    </row>
    <row r="374" spans="1:13" s="140" customFormat="1" ht="15.75" customHeight="1">
      <c r="A374" s="164"/>
      <c r="B374" s="164"/>
      <c r="C374" s="164"/>
      <c r="D374" s="167"/>
      <c r="E374" s="152"/>
      <c r="F374" s="152"/>
      <c r="G374" s="153"/>
      <c r="H374" s="153"/>
      <c r="I374" s="154"/>
      <c r="J374" s="154"/>
      <c r="K374" s="161"/>
      <c r="L374" s="162" t="s">
        <v>201</v>
      </c>
      <c r="M374" s="162" t="s">
        <v>202</v>
      </c>
    </row>
    <row r="375" spans="1:13" s="140" customFormat="1" ht="15.75" customHeight="1">
      <c r="A375" s="165"/>
      <c r="B375" s="165"/>
      <c r="C375" s="165"/>
      <c r="D375" s="168"/>
      <c r="E375" s="132">
        <v>0</v>
      </c>
      <c r="F375" s="133">
        <v>255</v>
      </c>
      <c r="G375" s="134" t="str">
        <f>_XLL.DEZINHEX(E375,2)</f>
        <v>00</v>
      </c>
      <c r="H375" s="135" t="str">
        <f>_XLL.DEZINHEX(F375,2)</f>
        <v>FF</v>
      </c>
      <c r="I375" s="136">
        <f>(E375/255)</f>
        <v>0</v>
      </c>
      <c r="J375" s="136">
        <f>(F375/255)</f>
        <v>1</v>
      </c>
      <c r="K375" s="137" t="s">
        <v>12</v>
      </c>
      <c r="L375" s="147" t="s">
        <v>254</v>
      </c>
      <c r="M375" s="147" t="s">
        <v>256</v>
      </c>
    </row>
    <row r="376" spans="1:13" ht="15">
      <c r="A376" s="163">
        <v>20</v>
      </c>
      <c r="B376" s="166">
        <v>23</v>
      </c>
      <c r="C376" s="163">
        <v>14</v>
      </c>
      <c r="D376" s="166">
        <v>16</v>
      </c>
      <c r="E376" s="55"/>
      <c r="F376" s="55"/>
      <c r="G376" s="56"/>
      <c r="H376" s="56"/>
      <c r="I376" s="57"/>
      <c r="J376" s="57"/>
      <c r="K376" s="52"/>
      <c r="L376" s="37" t="s">
        <v>69</v>
      </c>
      <c r="M376" s="37" t="s">
        <v>68</v>
      </c>
    </row>
    <row r="377" spans="1:13" ht="12.75">
      <c r="A377" s="164"/>
      <c r="B377" s="167"/>
      <c r="C377" s="164"/>
      <c r="D377" s="167"/>
      <c r="E377" s="16">
        <v>0</v>
      </c>
      <c r="F377" s="16">
        <v>7</v>
      </c>
      <c r="G377" s="8" t="str">
        <f aca="true" t="shared" si="82" ref="G377:G389">_XLL.DEZINHEX(E377,2)</f>
        <v>00</v>
      </c>
      <c r="H377" s="9" t="str">
        <f aca="true" t="shared" si="83" ref="H377:H389">_XLL.DEZINHEX(F377,2)</f>
        <v>07</v>
      </c>
      <c r="I377" s="24">
        <f>(E377/255)</f>
        <v>0</v>
      </c>
      <c r="J377" s="24">
        <f>(F377/255)</f>
        <v>0.027450980392156862</v>
      </c>
      <c r="K377" s="22" t="s">
        <v>3</v>
      </c>
      <c r="L377" s="85" t="s">
        <v>109</v>
      </c>
      <c r="M377" s="85" t="s">
        <v>110</v>
      </c>
    </row>
    <row r="378" spans="1:13" ht="12.75">
      <c r="A378" s="164"/>
      <c r="B378" s="167"/>
      <c r="C378" s="164"/>
      <c r="D378" s="167"/>
      <c r="E378" s="16">
        <v>8</v>
      </c>
      <c r="F378" s="16">
        <v>15</v>
      </c>
      <c r="G378" s="8" t="str">
        <f t="shared" si="82"/>
        <v>08</v>
      </c>
      <c r="H378" s="9" t="str">
        <f t="shared" si="83"/>
        <v>0F</v>
      </c>
      <c r="I378" s="24">
        <f aca="true" t="shared" si="84" ref="I378:I389">(E378/255)</f>
        <v>0.03137254901960784</v>
      </c>
      <c r="J378" s="24">
        <f aca="true" t="shared" si="85" ref="J378:J389">(F378/255)</f>
        <v>0.058823529411764705</v>
      </c>
      <c r="K378" s="22" t="s">
        <v>3</v>
      </c>
      <c r="L378" s="64" t="s">
        <v>31</v>
      </c>
      <c r="M378" s="64" t="s">
        <v>24</v>
      </c>
    </row>
    <row r="379" spans="1:13" ht="12.75">
      <c r="A379" s="164"/>
      <c r="B379" s="167"/>
      <c r="C379" s="164"/>
      <c r="D379" s="167"/>
      <c r="E379" s="16">
        <v>16</v>
      </c>
      <c r="F379" s="16">
        <v>23</v>
      </c>
      <c r="G379" s="8" t="str">
        <f t="shared" si="82"/>
        <v>10</v>
      </c>
      <c r="H379" s="9" t="str">
        <f t="shared" si="83"/>
        <v>17</v>
      </c>
      <c r="I379" s="24">
        <f t="shared" si="84"/>
        <v>0.06274509803921569</v>
      </c>
      <c r="J379" s="24">
        <f t="shared" si="85"/>
        <v>0.09019607843137255</v>
      </c>
      <c r="K379" s="22" t="s">
        <v>3</v>
      </c>
      <c r="L379" s="64" t="s">
        <v>70</v>
      </c>
      <c r="M379" s="64" t="s">
        <v>25</v>
      </c>
    </row>
    <row r="380" spans="1:13" ht="12.75">
      <c r="A380" s="164"/>
      <c r="B380" s="167"/>
      <c r="C380" s="164"/>
      <c r="D380" s="167"/>
      <c r="E380" s="16">
        <v>24</v>
      </c>
      <c r="F380" s="16">
        <v>31</v>
      </c>
      <c r="G380" s="8" t="str">
        <f t="shared" si="82"/>
        <v>18</v>
      </c>
      <c r="H380" s="9" t="str">
        <f t="shared" si="83"/>
        <v>1F</v>
      </c>
      <c r="I380" s="24">
        <f t="shared" si="84"/>
        <v>0.09411764705882353</v>
      </c>
      <c r="J380" s="24">
        <f t="shared" si="85"/>
        <v>0.12156862745098039</v>
      </c>
      <c r="K380" s="22" t="s">
        <v>3</v>
      </c>
      <c r="L380" s="64" t="s">
        <v>32</v>
      </c>
      <c r="M380" s="64" t="s">
        <v>26</v>
      </c>
    </row>
    <row r="381" spans="1:13" ht="12.75">
      <c r="A381" s="164"/>
      <c r="B381" s="167"/>
      <c r="C381" s="164"/>
      <c r="D381" s="167"/>
      <c r="E381" s="16">
        <v>32</v>
      </c>
      <c r="F381" s="16">
        <v>39</v>
      </c>
      <c r="G381" s="8" t="str">
        <f t="shared" si="82"/>
        <v>20</v>
      </c>
      <c r="H381" s="9" t="str">
        <f t="shared" si="83"/>
        <v>27</v>
      </c>
      <c r="I381" s="24">
        <f t="shared" si="84"/>
        <v>0.12549019607843137</v>
      </c>
      <c r="J381" s="24">
        <f t="shared" si="85"/>
        <v>0.15294117647058825</v>
      </c>
      <c r="K381" s="22" t="s">
        <v>3</v>
      </c>
      <c r="L381" s="64" t="s">
        <v>33</v>
      </c>
      <c r="M381" s="64" t="s">
        <v>27</v>
      </c>
    </row>
    <row r="382" spans="1:13" ht="12.75">
      <c r="A382" s="164"/>
      <c r="B382" s="167"/>
      <c r="C382" s="164"/>
      <c r="D382" s="167"/>
      <c r="E382" s="16">
        <v>40</v>
      </c>
      <c r="F382" s="16">
        <v>47</v>
      </c>
      <c r="G382" s="8" t="str">
        <f t="shared" si="82"/>
        <v>28</v>
      </c>
      <c r="H382" s="9" t="str">
        <f t="shared" si="83"/>
        <v>2F</v>
      </c>
      <c r="I382" s="24">
        <f t="shared" si="84"/>
        <v>0.1568627450980392</v>
      </c>
      <c r="J382" s="24">
        <f t="shared" si="85"/>
        <v>0.1843137254901961</v>
      </c>
      <c r="K382" s="22" t="s">
        <v>3</v>
      </c>
      <c r="L382" s="115" t="s">
        <v>109</v>
      </c>
      <c r="M382" s="115" t="s">
        <v>110</v>
      </c>
    </row>
    <row r="383" spans="1:13" ht="12.75">
      <c r="A383" s="164"/>
      <c r="B383" s="167"/>
      <c r="C383" s="164"/>
      <c r="D383" s="167"/>
      <c r="E383" s="16">
        <v>48</v>
      </c>
      <c r="F383" s="16">
        <v>55</v>
      </c>
      <c r="G383" s="8" t="str">
        <f t="shared" si="82"/>
        <v>30</v>
      </c>
      <c r="H383" s="9" t="str">
        <f t="shared" si="83"/>
        <v>37</v>
      </c>
      <c r="I383" s="24">
        <f t="shared" si="84"/>
        <v>0.18823529411764706</v>
      </c>
      <c r="J383" s="24">
        <f t="shared" si="85"/>
        <v>0.21568627450980393</v>
      </c>
      <c r="K383" s="22" t="s">
        <v>3</v>
      </c>
      <c r="L383" s="64" t="s">
        <v>34</v>
      </c>
      <c r="M383" s="64" t="s">
        <v>28</v>
      </c>
    </row>
    <row r="384" spans="1:13" ht="12.75">
      <c r="A384" s="164"/>
      <c r="B384" s="167"/>
      <c r="C384" s="164"/>
      <c r="D384" s="167"/>
      <c r="E384" s="16">
        <v>56</v>
      </c>
      <c r="F384" s="16">
        <v>63</v>
      </c>
      <c r="G384" s="8" t="str">
        <f t="shared" si="82"/>
        <v>38</v>
      </c>
      <c r="H384" s="9" t="str">
        <f t="shared" si="83"/>
        <v>3F</v>
      </c>
      <c r="I384" s="24">
        <f t="shared" si="84"/>
        <v>0.2196078431372549</v>
      </c>
      <c r="J384" s="24">
        <f t="shared" si="85"/>
        <v>0.24705882352941178</v>
      </c>
      <c r="K384" s="22" t="s">
        <v>3</v>
      </c>
      <c r="L384" s="65" t="s">
        <v>65</v>
      </c>
      <c r="M384" s="64" t="s">
        <v>71</v>
      </c>
    </row>
    <row r="385" spans="1:13" ht="12.75">
      <c r="A385" s="164"/>
      <c r="B385" s="167"/>
      <c r="C385" s="164"/>
      <c r="D385" s="167"/>
      <c r="E385" s="16">
        <v>64</v>
      </c>
      <c r="F385" s="16">
        <v>71</v>
      </c>
      <c r="G385" s="8" t="str">
        <f t="shared" si="82"/>
        <v>40</v>
      </c>
      <c r="H385" s="9" t="str">
        <f t="shared" si="83"/>
        <v>47</v>
      </c>
      <c r="I385" s="24">
        <f t="shared" si="84"/>
        <v>0.25098039215686274</v>
      </c>
      <c r="J385" s="24">
        <f t="shared" si="85"/>
        <v>0.2784313725490196</v>
      </c>
      <c r="K385" s="22" t="s">
        <v>3</v>
      </c>
      <c r="L385" s="65" t="s">
        <v>66</v>
      </c>
      <c r="M385" s="64" t="s">
        <v>72</v>
      </c>
    </row>
    <row r="386" spans="1:13" ht="12.75">
      <c r="A386" s="164"/>
      <c r="B386" s="167"/>
      <c r="C386" s="164"/>
      <c r="D386" s="167"/>
      <c r="E386" s="16">
        <v>72</v>
      </c>
      <c r="F386" s="16">
        <v>79</v>
      </c>
      <c r="G386" s="8" t="str">
        <f t="shared" si="82"/>
        <v>48</v>
      </c>
      <c r="H386" s="9" t="str">
        <f t="shared" si="83"/>
        <v>4F</v>
      </c>
      <c r="I386" s="24">
        <f t="shared" si="84"/>
        <v>0.2823529411764706</v>
      </c>
      <c r="J386" s="24">
        <f t="shared" si="85"/>
        <v>0.30980392156862746</v>
      </c>
      <c r="K386" s="22" t="s">
        <v>3</v>
      </c>
      <c r="L386" s="65" t="s">
        <v>125</v>
      </c>
      <c r="M386" s="65" t="s">
        <v>127</v>
      </c>
    </row>
    <row r="387" spans="1:13" ht="12.75">
      <c r="A387" s="164"/>
      <c r="B387" s="167"/>
      <c r="C387" s="164"/>
      <c r="D387" s="167"/>
      <c r="E387" s="16">
        <v>80</v>
      </c>
      <c r="F387" s="16">
        <v>87</v>
      </c>
      <c r="G387" s="8" t="str">
        <f t="shared" si="82"/>
        <v>50</v>
      </c>
      <c r="H387" s="9" t="str">
        <f t="shared" si="83"/>
        <v>57</v>
      </c>
      <c r="I387" s="24">
        <f t="shared" si="84"/>
        <v>0.3137254901960784</v>
      </c>
      <c r="J387" s="24">
        <f t="shared" si="85"/>
        <v>0.3411764705882353</v>
      </c>
      <c r="K387" s="22" t="s">
        <v>3</v>
      </c>
      <c r="L387" s="65" t="s">
        <v>126</v>
      </c>
      <c r="M387" s="65" t="s">
        <v>128</v>
      </c>
    </row>
    <row r="388" spans="1:13" ht="12.75">
      <c r="A388" s="164"/>
      <c r="B388" s="167"/>
      <c r="C388" s="164"/>
      <c r="D388" s="167"/>
      <c r="E388" s="16">
        <v>88</v>
      </c>
      <c r="F388" s="16">
        <v>95</v>
      </c>
      <c r="G388" s="8" t="str">
        <f t="shared" si="82"/>
        <v>58</v>
      </c>
      <c r="H388" s="9" t="str">
        <f t="shared" si="83"/>
        <v>5F</v>
      </c>
      <c r="I388" s="24">
        <f t="shared" si="84"/>
        <v>0.34509803921568627</v>
      </c>
      <c r="J388" s="24">
        <f t="shared" si="85"/>
        <v>0.37254901960784315</v>
      </c>
      <c r="K388" s="22" t="s">
        <v>3</v>
      </c>
      <c r="L388" s="65" t="s">
        <v>67</v>
      </c>
      <c r="M388" s="65" t="s">
        <v>73</v>
      </c>
    </row>
    <row r="389" spans="1:13" ht="12.75">
      <c r="A389" s="165"/>
      <c r="B389" s="168"/>
      <c r="C389" s="165"/>
      <c r="D389" s="168"/>
      <c r="E389" s="16">
        <v>96</v>
      </c>
      <c r="F389" s="16">
        <v>255</v>
      </c>
      <c r="G389" s="8" t="str">
        <f t="shared" si="82"/>
        <v>60</v>
      </c>
      <c r="H389" s="9" t="str">
        <f t="shared" si="83"/>
        <v>FF</v>
      </c>
      <c r="I389" s="24">
        <f t="shared" si="84"/>
        <v>0.3764705882352941</v>
      </c>
      <c r="J389" s="24">
        <f t="shared" si="85"/>
        <v>1</v>
      </c>
      <c r="K389" s="22" t="s">
        <v>3</v>
      </c>
      <c r="L389" s="65" t="s">
        <v>109</v>
      </c>
      <c r="M389" s="65" t="s">
        <v>110</v>
      </c>
    </row>
    <row r="390" spans="5:13" ht="12.75">
      <c r="E390"/>
      <c r="F390"/>
      <c r="G390"/>
      <c r="H390"/>
      <c r="I390"/>
      <c r="J390"/>
      <c r="K390"/>
      <c r="L390"/>
      <c r="M390"/>
    </row>
  </sheetData>
  <sheetProtection/>
  <mergeCells count="116">
    <mergeCell ref="D371:D375"/>
    <mergeCell ref="A59:A60"/>
    <mergeCell ref="A69:A104"/>
    <mergeCell ref="C69:C104"/>
    <mergeCell ref="D155:D162"/>
    <mergeCell ref="C163:C183"/>
    <mergeCell ref="D163:D183"/>
    <mergeCell ref="A163:A183"/>
    <mergeCell ref="B105:B154"/>
    <mergeCell ref="B155:B162"/>
    <mergeCell ref="A27:A32"/>
    <mergeCell ref="C27:C32"/>
    <mergeCell ref="D27:D32"/>
    <mergeCell ref="D61:D68"/>
    <mergeCell ref="D59:D60"/>
    <mergeCell ref="B69:B104"/>
    <mergeCell ref="B163:B183"/>
    <mergeCell ref="D21:D22"/>
    <mergeCell ref="D33:D49"/>
    <mergeCell ref="A376:A389"/>
    <mergeCell ref="C376:C389"/>
    <mergeCell ref="D376:D389"/>
    <mergeCell ref="C155:C162"/>
    <mergeCell ref="A155:A162"/>
    <mergeCell ref="A184:A224"/>
    <mergeCell ref="A371:A375"/>
    <mergeCell ref="C371:C375"/>
    <mergeCell ref="A13:A14"/>
    <mergeCell ref="C13:C14"/>
    <mergeCell ref="A19:A20"/>
    <mergeCell ref="A21:A22"/>
    <mergeCell ref="C17:C18"/>
    <mergeCell ref="C33:C49"/>
    <mergeCell ref="B15:B16"/>
    <mergeCell ref="B17:B18"/>
    <mergeCell ref="B19:B20"/>
    <mergeCell ref="D105:D154"/>
    <mergeCell ref="A105:A154"/>
    <mergeCell ref="C105:C154"/>
    <mergeCell ref="D19:D20"/>
    <mergeCell ref="D69:D104"/>
    <mergeCell ref="C15:C16"/>
    <mergeCell ref="A61:A68"/>
    <mergeCell ref="C21:C22"/>
    <mergeCell ref="C61:C68"/>
    <mergeCell ref="A17:A18"/>
    <mergeCell ref="B21:B22"/>
    <mergeCell ref="D17:D18"/>
    <mergeCell ref="A15:A16"/>
    <mergeCell ref="A50:A58"/>
    <mergeCell ref="C50:C58"/>
    <mergeCell ref="D50:D58"/>
    <mergeCell ref="A33:A49"/>
    <mergeCell ref="A23:A26"/>
    <mergeCell ref="C23:C26"/>
    <mergeCell ref="D23:D26"/>
    <mergeCell ref="D15:D16"/>
    <mergeCell ref="C184:C224"/>
    <mergeCell ref="D184:D224"/>
    <mergeCell ref="I11:J11"/>
    <mergeCell ref="A11:D11"/>
    <mergeCell ref="C19:C20"/>
    <mergeCell ref="C59:C60"/>
    <mergeCell ref="E11:F11"/>
    <mergeCell ref="G11:H11"/>
    <mergeCell ref="D13:D14"/>
    <mergeCell ref="B13:B14"/>
    <mergeCell ref="B184:B224"/>
    <mergeCell ref="B376:B389"/>
    <mergeCell ref="B23:B26"/>
    <mergeCell ref="B27:B32"/>
    <mergeCell ref="B33:B49"/>
    <mergeCell ref="B50:B58"/>
    <mergeCell ref="B59:B60"/>
    <mergeCell ref="B61:B68"/>
    <mergeCell ref="B371:B375"/>
    <mergeCell ref="A225:A233"/>
    <mergeCell ref="B225:B233"/>
    <mergeCell ref="C225:C233"/>
    <mergeCell ref="D225:D233"/>
    <mergeCell ref="A234:A246"/>
    <mergeCell ref="B234:B246"/>
    <mergeCell ref="C234:C246"/>
    <mergeCell ref="D234:D246"/>
    <mergeCell ref="A247:A259"/>
    <mergeCell ref="B247:B259"/>
    <mergeCell ref="C247:C259"/>
    <mergeCell ref="D247:D259"/>
    <mergeCell ref="A260:A267"/>
    <mergeCell ref="B260:B267"/>
    <mergeCell ref="C260:C267"/>
    <mergeCell ref="D260:D267"/>
    <mergeCell ref="A268:A292"/>
    <mergeCell ref="B268:B292"/>
    <mergeCell ref="C268:C292"/>
    <mergeCell ref="D268:D292"/>
    <mergeCell ref="A293:A345"/>
    <mergeCell ref="B293:B345"/>
    <mergeCell ref="C293:C345"/>
    <mergeCell ref="D293:D345"/>
    <mergeCell ref="A346:A350"/>
    <mergeCell ref="B346:B350"/>
    <mergeCell ref="C346:C350"/>
    <mergeCell ref="D346:D350"/>
    <mergeCell ref="A351:A357"/>
    <mergeCell ref="B351:B357"/>
    <mergeCell ref="C351:C357"/>
    <mergeCell ref="D351:D357"/>
    <mergeCell ref="A358:A365"/>
    <mergeCell ref="B358:B365"/>
    <mergeCell ref="C358:C365"/>
    <mergeCell ref="D358:D365"/>
    <mergeCell ref="A366:A370"/>
    <mergeCell ref="B366:B370"/>
    <mergeCell ref="C366:C370"/>
    <mergeCell ref="D366:D370"/>
  </mergeCells>
  <printOptions/>
  <pageMargins left="0.25" right="0.25" top="0.75" bottom="0.75" header="0.3" footer="0.3"/>
  <pageSetup fitToHeight="0" fitToWidth="1" horizontalDpi="600" verticalDpi="600" orientation="landscape" paperSize="9" scale="65" r:id="rId2"/>
  <headerFooter alignWithMargins="0">
    <oddFooter>&amp;CPage &amp;P</oddFooter>
  </headerFooter>
  <ignoredErrors>
    <ignoredError sqref="E1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 Sylvia</cp:lastModifiedBy>
  <cp:lastPrinted>2013-12-12T08:01:59Z</cp:lastPrinted>
  <dcterms:created xsi:type="dcterms:W3CDTF">2004-12-16T02:01:53Z</dcterms:created>
  <dcterms:modified xsi:type="dcterms:W3CDTF">2016-05-12T12:16:50Z</dcterms:modified>
  <cp:category/>
  <cp:version/>
  <cp:contentType/>
  <cp:contentStatus/>
</cp:coreProperties>
</file>